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OI" sheetId="1" r:id="rId4"/>
    <sheet name="Costs" sheetId="2" r:id="rId5"/>
    <sheet name="Benefit_ Decreased Costs" sheetId="3" r:id="rId6"/>
    <sheet name="Benefit_ Increased Revenue" sheetId="4" r:id="rId7"/>
    <sheet name="Benefit_ Soft Benefits" sheetId="5" r:id="rId8"/>
    <sheet name="References" sheetId="6" r:id="rId9"/>
  </sheets>
</workbook>
</file>

<file path=xl/sharedStrings.xml><?xml version="1.0" encoding="utf-8"?>
<sst xmlns="http://schemas.openxmlformats.org/spreadsheetml/2006/main" uniqueCount="226">
  <si>
    <t>Discount Rate:</t>
  </si>
  <si>
    <t>Summary</t>
  </si>
  <si>
    <t>Present Value of Return on Investment (PV ROI)</t>
  </si>
  <si>
    <t>The sum of net present value divided by the sum of present value of costs</t>
  </si>
  <si>
    <t>Net Present Value (NPV) (in Thousands)</t>
  </si>
  <si>
    <t>The sum of annual net present values</t>
  </si>
  <si>
    <t>Internal Rate of Return (IRR)</t>
  </si>
  <si>
    <t>The discount rate that yields a net present value of 0</t>
  </si>
  <si>
    <t>YEAR</t>
  </si>
  <si>
    <t>DISCOUNT FACTOR</t>
  </si>
  <si>
    <t>Increased Revenue</t>
  </si>
  <si>
    <t>Decreased Costs</t>
  </si>
  <si>
    <t>ANNUAL BENEFITS</t>
  </si>
  <si>
    <t>PRESENT VALUE (BENEFITS)</t>
  </si>
  <si>
    <t>Costs</t>
  </si>
  <si>
    <t>One-Time Costs</t>
  </si>
  <si>
    <t>Recurring Costs</t>
  </si>
  <si>
    <t>ANNUAL COSTS</t>
  </si>
  <si>
    <t>PRESENT VALUE (COSTS)</t>
  </si>
  <si>
    <t>Net Value</t>
  </si>
  <si>
    <t>Annual Net Value</t>
  </si>
  <si>
    <t>Cumulative Net Value</t>
  </si>
  <si>
    <t>NET PRESENT VALUE</t>
  </si>
  <si>
    <t xml:space="preserve">ANNUAL ROI	</t>
  </si>
  <si>
    <t xml:space="preserve"> </t>
  </si>
  <si>
    <t>Type</t>
  </si>
  <si>
    <t>Description</t>
  </si>
  <si>
    <t>One-time fee</t>
  </si>
  <si>
    <t>Annual fee</t>
  </si>
  <si>
    <t>Software licenses</t>
  </si>
  <si>
    <t>The purchasing and maintenance and support fees, or the annual subscription fees, for your new process mining software.</t>
  </si>
  <si>
    <t>Training</t>
  </si>
  <si>
    <t xml:space="preserve">The training costs for the employees who will be working with the process mining software. Training is always recommended and should include both general process mining concepts and the use of the tool. Training may or may not be included with the software license fees. </t>
  </si>
  <si>
    <t>Time investment</t>
  </si>
  <si>
    <t>How much time do your employees invest in their process mining activities? Do they need to free time that is missing elsewhere?
Tip: If you are using process mining instead of manual process analysis, you should compare the employee time of the process analysts and the participating departments that are incurred with the traditional, manual process analysis method with the (shorter) time process mining takes in your business case.</t>
  </si>
  <si>
    <t>Data extraction</t>
  </si>
  <si>
    <t>Do your need to pay your IT department (or an external IT provider) for the data extraction?</t>
  </si>
  <si>
    <t>Consultant fees</t>
  </si>
  <si>
    <t>If you use external consultants to perform the analysis, or to get your internal team started, you need to incorporate their fees as well</t>
  </si>
  <si>
    <t>TOTAL</t>
  </si>
  <si>
    <t>Role</t>
  </si>
  <si>
    <t>Dimension</t>
  </si>
  <si>
    <t>Examples</t>
  </si>
  <si>
    <t>One-time saving</t>
  </si>
  <si>
    <t>Annual savings</t>
  </si>
  <si>
    <t xml:space="preserve">Process Excellence group
</t>
  </si>
  <si>
    <t>Time of the analyst</t>
  </si>
  <si>
    <t>The actual cost savings through more efficient process analysis are described in detail in [34]. Consider, for example, the saved time for the process analyst to map out the process, the eliminated manual data collection, and the more efficient variant analysis. 
Through a small pilot project, you can get your own reference values that you can use as a basis for your calculation.</t>
  </si>
  <si>
    <t xml:space="preserve">• The DMAIC cycle at the Rabobank could be reduced by 50% from an average of 9-12 to 4-6 weeks [6].
• According to the expert assessment by the Canadian process expert Preben Ormen, process mining can help to perform a better analysis in a few weeks than can be performed with Excel in several months [35].
• An SAP process was to harmonized across 16 different countries [22]. Instead of manually mapping each process in each of the countries, a process mining analysis could be used as a starting point to compare the different processes and the analyst could go back to the different countries with specific questions. This way, the overall analysis was done a a few weeks (instead of months, or even years). </t>
  </si>
  <si>
    <t>Time process expert</t>
  </si>
  <si>
    <t>In addition to the time the process analyst spends on doing the process mapping, consider the time of the other process stakeholders (the process experts from the department). How much of their valuable time is currently used to to map out the ‘As-is’ process?
With process mining, you can make much better use of the time of the process experts in interactive workshops that focus on the value-added “Why do we do that?” questions and find out "How can we make this better?” rather than wasting a lot of time to find out how the process works in the first place.</t>
  </si>
  <si>
    <t>• At ANA Airports a 1-day process mining workshop with the CIO and the process manager from the change management process in the IT department brought out more than a dozen suggestions for improvement [17]. The manual process inspection would have required at least five days and would have delivered less results.</t>
  </si>
  <si>
    <t>Avoided risks</t>
  </si>
  <si>
    <t>Without an evidence-based analysis it is easy to waste resources on ineffective process improvements, or on the wrong processes altogether.
Furthermore, also complete process redesigns run the risk of repeating old mistakes, if the current processes are not understood well enough.
Have you experienced failed projects in the past? How big would the damage be if your planned projects would fail? How would you assess the risk?</t>
  </si>
  <si>
    <t>• At a Financial Services organization in the UK people were convinced that the ordering process had big problems. The problems were, however, in the sales organization.</t>
  </si>
  <si>
    <t>Audit / controlling</t>
  </si>
  <si>
    <t>More efficient and effective audits</t>
  </si>
  <si>
    <t>The auditing of processes is part of the audit activities and forms the basis for assessing the completeness of IT controls and general risks. It is usually carried out manually.
How much time do your process audits currently cost? How much more efficient and better could they be?</t>
  </si>
  <si>
    <t>• In the Central Auditing Service of the Netherlands Process mining is used is to perform more efficient audits [36].
• KPMG has used process mining in three different projects and achieved a more efficient and more comprehensive process understanding [19].</t>
  </si>
  <si>
    <t>Increased assurance</t>
  </si>
  <si>
    <t>Data analysis for processes is normally carried out based on samples (often only based on 25 or 50 cases).
With process mining compliance with the prescribed processes and principles like the 4-eyes principle (segregation of duties) can be automatically tested with a 100% coverage.
How high can you assess the damage caused by fraud? Estimate how much of this damage can be avoid by a higher assurance.</t>
  </si>
  <si>
    <t>• At a bank, access right violations of the 4-eyes principle were discovered, although that should not have been possible [18,12].
• During the process mining analysis of a purchasing process at a bank, where previously already a regular audit had taken place, a number of serious violations were found, which had not been uncovered in the regular audit. [20,21]</t>
  </si>
  <si>
    <t>Ensuring compliance</t>
  </si>
  <si>
    <t xml:space="preserve">Compliance with statutory regulations or industry standards can be checked.
What harm would bring a non-compliance with prescribed processes in your industry? How much money are you currently spending to prove compliance? </t>
  </si>
  <si>
    <t>• In a hospital in Portugal deviations from medical guidelines were detected using process mining [15].
• In a Dutch hospital a mandatory preliminary check was not performed for 6% of surgical patients [16].</t>
  </si>
  <si>
    <t>IT department</t>
  </si>
  <si>
    <t>Reduced setup cost</t>
  </si>
  <si>
    <t xml:space="preserve">Often, the setup of a BI system and dashboards for monitoring a process require an understanding of the data (to know where to place the “measure points” for the KPIs). Process mining can help to understand the data and the underlying processes to speed up (and make less assumptions, and errors) during the setup of a new monitoring infrastructure. </t>
  </si>
  <si>
    <t xml:space="preserve">• At another Dutch bank, an elaborate “process intelligence” monitoring system essentially required the manual configuration of the process beforehand. To identify the process and the relevant data fields process mining was used, wich helped to set up the system much faster. </t>
  </si>
  <si>
    <t>Reduced maintenance cost</t>
  </si>
  <si>
    <t>Often, not all of the functionality and modules in existing IT applications are used, but they still need to be tested when upgraded and maintained. Process mining can reveal the actual usage of the systems and help to downsize unused parts.
Do you have customizations in your IT systems and would like to return a standardized process as much as possible to reduce maintenance costs?</t>
  </si>
  <si>
    <t>• In the change management process at a subsidiary of a large IT service provider specifically requested paths were implemented but in fact almost never used [13].</t>
  </si>
  <si>
    <t>Finding errors</t>
  </si>
  <si>
    <t>In both the development and the configuration of IT systems, there are always errors. Process mining can help to find these errors.
How much time does it take for the IT department to manually inspect the log data and program calls to find errors and sources of problems?</t>
  </si>
  <si>
    <t>• In the financial services company MLP the absence of certain status messages in the ITSM system was noted through process mining. [30]
• When developing a software system for a tourism provider, the program calls were analyzed to identify performance problems on the server. [23]</t>
  </si>
  <si>
    <t>Replacing legacy systems</t>
  </si>
  <si>
    <t>Legacy systems represent a major challenge in many companies, since the original developers are often long gone when changes to these old systems still need to be made. Often the legacy systems run the most mission-critical processes.
Do you need to implement existing processes in new IT environments? How much time and effort you have budgeted for the understanding of these existing processes and systems?</t>
  </si>
  <si>
    <t>• The legacy system expert Steve Kilner shows how process mining can be used to make the actual processes running on old IBM systems visible. [25,26]
• In an Australian government agency for times as many processes as planned with the manual inspection could be discovered in half the time (and with higher accuracy) using process mining. [24]</t>
  </si>
  <si>
    <t>Process owner</t>
  </si>
  <si>
    <t>Avoiding report costs</t>
  </si>
  <si>
    <t>The process manager and other process stakeholders often have the greatest benefit of using process mining because they can get answers to their questions very quickly. Instead of requesting a report from the IT, they can answer a wide range of questions themselves, autonomously, without having to already know all the questions upfront - only with a data extract (which can easily be repeated).
Another advantage in addition to faster responses is that no custom report needs to be programmed. Depending on the internal accounting model, this amounts to savings for the process manager (if they would need to pay their IT department) or the IT department itself (if they have a reduced workload). What is your cost currently to create custom reports?</t>
  </si>
  <si>
    <t>• At ING Direct, it took up to six months from commissioning to delivery of BI reports. With process mining the department can now analyze their own process autonomously and report costs are also saved [28].
• In the private insurance branch of the insurance company Suncorp answering a question previously lasted months and now the analysts can evaluate their own data with records of more than 50 million entries in minutes by themselves [37].</t>
  </si>
  <si>
    <t xml:space="preserve">Process-specific </t>
  </si>
  <si>
    <r>
      <rPr>
        <i val="1"/>
        <sz val="10"/>
        <color indexed="8"/>
        <rFont val="Helvetica Neue"/>
      </rPr>
      <t>Furthermore, there are many process-specific benefits and savings that can be achieved with process mining (see following category for examples). The dimensions listed here are not complete but provide a starting point think about your own process-specific cost savings.</t>
    </r>
    <r>
      <rPr>
        <sz val="10"/>
        <color indexed="8"/>
        <rFont val="Helvetica Neue Light"/>
      </rPr>
      <t xml:space="preserve"> 
</t>
    </r>
    <r>
      <rPr>
        <sz val="10"/>
        <color indexed="8"/>
        <rFont val="Helvetica Neue Light"/>
      </rPr>
      <t xml:space="preserve">
</t>
    </r>
    <r>
      <rPr>
        <b val="1"/>
        <sz val="10"/>
        <color indexed="8"/>
        <rFont val="Helvetica Neue"/>
      </rPr>
      <t xml:space="preserve">
</t>
    </r>
    <r>
      <rPr>
        <sz val="10"/>
        <color indexed="8"/>
        <rFont val="Helvetica Neue Light"/>
      </rPr>
      <t xml:space="preserve">
</t>
    </r>
  </si>
  <si>
    <t>Number of process steps</t>
  </si>
  <si>
    <t>A typical goal of process mining is the saving of process steps, which is often directly related to cost savings.</t>
  </si>
  <si>
    <r>
      <rPr>
        <sz val="10"/>
        <color indexed="8"/>
        <rFont val="Helvetica Neue Light"/>
      </rPr>
      <t xml:space="preserve">• The analysis of the invoice handling process in the finance department of the Rabobank revealed that unnecessary response letters were sent as a response to reminder letters received from large suppliers before the end of the payment term. The sending of these response letters was an unnecessary cost. [12]
</t>
    </r>
    <r>
      <rPr>
        <sz val="10"/>
        <color indexed="8"/>
        <rFont val="Helvetica Neue Light"/>
      </rPr>
      <t xml:space="preserve">
</t>
    </r>
    <r>
      <rPr>
        <sz val="10"/>
        <color indexed="8"/>
        <rFont val="Helvetica Neue Light"/>
      </rPr>
      <t xml:space="preserve">• In the complaints process of the German subsidiary of an electronics manufacturer there were many missing documents (like the sales receipt) that had to be requested from the customer in an extra step. The identified additional effort of the external service provider could be quantified at 800 steps, each at 100 euros per step, to a total of 80,000 euros over two months (and thus 480,000 euros per year). [10]
</t>
    </r>
    <r>
      <rPr>
        <sz val="10"/>
        <color indexed="8"/>
        <rFont val="Helvetica Neue Light"/>
      </rPr>
      <t xml:space="preserve">
</t>
    </r>
    <r>
      <rPr>
        <sz val="10"/>
        <color indexed="8"/>
        <rFont val="Helvetica Neue Light"/>
      </rPr>
      <t xml:space="preserve">• In the IT Services department of the Rabobank in the Netherlands, the incident management process was improved through a range of process improvement workshops with managers and process analysts together. Within 6 months roughly 50,000 process steps could be reduced, each step quantified as an expense of between 10-20 € can be saved. The goal is a total reduction of 300,000 steps, thus saving between 3-6 million euros. [8]
</t>
    </r>
    <r>
      <rPr>
        <sz val="10"/>
        <color indexed="8"/>
        <rFont val="Helvetica Neue Light"/>
      </rPr>
      <t xml:space="preserve">
</t>
    </r>
    <r>
      <rPr>
        <sz val="10"/>
        <color indexed="8"/>
        <rFont val="Helvetica Neue Light"/>
      </rPr>
      <t xml:space="preserve">• In a British municipality about 1.5 million pounds out of a total budget of 8 million pounds would have to be saved without any loss in the service quality. After an extensive process mining analysis an </t>
    </r>
    <r>
      <rPr>
        <i val="1"/>
        <sz val="10"/>
        <color indexed="8"/>
        <rFont val="Helvetica Neue"/>
      </rPr>
      <t>additional</t>
    </r>
    <r>
      <rPr>
        <sz val="10"/>
        <color indexed="8"/>
        <rFont val="Helvetica Neue Light"/>
      </rPr>
      <t xml:space="preserve"> screening step, and a more efficient re-organization of the processes based on the results of the screening, could achieve these savings.
</t>
    </r>
    <r>
      <rPr>
        <sz val="10"/>
        <color indexed="8"/>
        <rFont val="Helvetica Neue Light"/>
      </rPr>
      <t xml:space="preserve">
</t>
    </r>
    <r>
      <rPr>
        <sz val="10"/>
        <color indexed="8"/>
        <rFont val="Helvetica Neue Light"/>
      </rPr>
      <t>• In the commercial insurance branch at Suncorp it was discovered that simple claims took a particularly long time, and many loops and duplications in the processing. While the leading improvement goal was a faster claim processing for their customers, they also reduced unnecessary steps in the improvement initiative and, as a result, freed resources for the employees dedicate more time to the difficult cases. [31,32]</t>
    </r>
  </si>
  <si>
    <t>Administration costs</t>
  </si>
  <si>
    <t>In addition to the saving of process steps also unnecessary administrative costs can be discovered with process mining.</t>
  </si>
  <si>
    <t>• The Process mining analysis in an energy company revealed that documents were still partially printed unnecessarily.
• The sending of unnecessary response letters at Rabobank not only cost effort for the employee but also unnecessary postal expenses. [12]
• In the Dutch tax authorities an analysis revealed that over a million euros in postage costs could be saved by merging of letters that are sent to the same person on the same day.</t>
  </si>
  <si>
    <t>Execution times</t>
  </si>
  <si>
    <t xml:space="preserve">Process mining can very accurately and objectively identify the points within the process that consume the most time in the process. If the time to perform that step can be reduced, this can lead to cost savings (often due to the fact that less time is needed for the employee performing the step).
</t>
  </si>
  <si>
    <t>• At the callcenter of a Dutch electronics manufacturer trainings of the call center staff lead to less forwarding of calls to the (more expensive expert) back office staff and, as a result, also reduced call times overall. At a cost of about one euro per minute on the phone, the savings in high-volume processes like callcenters can add up very quickly.
• In the same electronics manufacturer also the placement of the chat feature on the website was optimized, because at the call centers agents who are handling chats can deal with two customers at the same time, which leads to lead a chat costing just 50 Cents per minute (compared to the phone, which costs 1 Euro).
• In a process of translating legal texts an extra step to provides an automated Pre-translation a first rough draft can reduce the time needed by the translator (who completes the translation faster based on correcting the pre-translation compared to translating the whole text from from scratch).</t>
  </si>
  <si>
    <t>Number of cases</t>
  </si>
  <si>
    <t xml:space="preserve">Sometimes analyzing the process brings up opportunities to avoid some cases altogether. In this case, all the steps of that whole avoided case are saved. </t>
  </si>
  <si>
    <t xml:space="preserve">• At a Dutch e-commerce company a process mining analysis could lead to insights for improvements of the FAQ on the website, so that fewer service calls are coming into the call center in the first place (because customers find the solution online). The savings were quantified at around 100,000 euros per year as a result of a single, 5-10 days process mining analysis.
• At a purchasing process a lot of duplicate requests were discovered half-way through the process and then abandoned / closed. However, all the steps that were performed until the discovery of the duplicate was unnecessary, and after avoiding the duplicate cases in the system through a better search feature the process cost could be reduced. </t>
  </si>
  <si>
    <t>Case durations</t>
  </si>
  <si>
    <t xml:space="preserve">Although a reduction of the overall throughput time fo the cases cannot always be directly translated into cost savings, it is often a critical success metric that is important to provide the customers with quality service (which can lead to more revenue through higher retention, productivity, or more new business). If there are cost savings, then these come often through the saving or automation of steps in the process, but it is good to think through the impact of the reduction of case durations by itself as well. </t>
  </si>
  <si>
    <t>• The processing of simple claim at the commercial insurance arm at Suncorp could be reduced from on average 30-60 days to 1-4 days (and after further outsourcing even to a few hours). This is a huge success and important for the competitiveness of the insurer. [31,32]
• An African company could complete new credit credit inquiries 40% faster after a process mining analysis.
• At the Rabobank in the Netherlands, the travel cost reimbursement process for employees could be reduced from an average of 11 days to an average of 1.2 days through the automation of a manual step. Employee satisfaction was increased by this process improvement. [8]</t>
  </si>
  <si>
    <t>Penalties</t>
  </si>
  <si>
    <t xml:space="preserve">In some processes, process improvements can lead to avoided penalties.
</t>
  </si>
  <si>
    <t>• In a payment process there may be penalty fees for late payments.
• In some SLA-based contracts the customer may only pay for the service if the agreed service level was met. [29]
• There may be legal requirements that, if they are not met, result in non-compliance penalties.</t>
  </si>
  <si>
    <t>Quality</t>
  </si>
  <si>
    <t xml:space="preserve">Improved quality can often not directly but only indirectly be quantified (for example, through expert assessments). Although such indirect estimates are generally "softer" than hard cost savings in other areas, they are very important to the overall process context for the customer and not to lose sight of. Increasing the quality can lead to cost savings but often also to more repeat and new business (see ‘Benefits: Increased Revenue’ category). </t>
  </si>
  <si>
    <t>• If the process produces a product with an error, they often have to be thrown away. For example, if a printing company makes a mistake in the setup of the prints, then the printed materials must be printed again, which results in a waste of material and a duplication (rework) the process step (and if the mistake is only discovered once the materials have arrived at the customer, then also extra postage is needed).
• If the customer service is so bad that you lose existing customers, the company has taken direct damage. If customers are so unhappy that they got to the Internet to complain, then the bad press can cause even more damage to the reputation of the brand and potential new customers will think twice before stepping onboard (the company is losing potential new business).
• In an Irish Internet company the automatic closing of service requests suggested a rapid handling of each case. The KPI that was measured (time to close a service request) looked really well on paper. In reality, however, a significant proportion of customers called back again later, because their problem was not solved yet (technically then a new service request was created). With process mining the real process could be easily visualized from the customer's perspective and these quality problems could be revealed.
• In the Rabobank the mortgage application process was analyzed with process mining from the stage of information collection on the website to the personal appointment [8] and, among others, one found that only 14% of all customers succeeded to use the self-assessment tool on the website successfully in their fist attempt. Currently, the department responsible for the process and the IT department work together to continuously improve the usability of the website, with the goal of losing fewer potential customers in this important process step.
• Often one must also weigh cost against quality. For example, in a customer service process it usually does not make sense to simply minimize the time on the phone. It is better to make sure that the problem of the customer is solved, even if the call takes a little longer. Customer satisfaction is increase. Furthermore, the customer does not call back again.</t>
  </si>
  <si>
    <t>Employees</t>
  </si>
  <si>
    <t>The saving of FTE as a cost optimization is a sensitive issue and different companies approach it in different ways. It is not specific to process mining but generally a topic related to process improvement and cost savings. It is a frequent issue, because in many processes the employees are the biggest cost factor and reducing them can look like a quick and substantial cost cutting success. However, one has to be careful and balance the resulting process quality and make sure that the remaining employees have not to do now twice the work. 
To actual realize FTE savings in a business case, one also has to consider how the freed FTE will be used in the company. Often, they are moved to other areas, or phased out over time (no new hires while people do retire), which then does not lead to actual savings immedieately.</t>
  </si>
  <si>
    <t>• Sometimes, cost savings are necessary and the mandate to reduce the headcount over the next years is given from the top management. This means, that the process must be made more efficient, often by automating certain steps, to still be able to handle the same volume but with less people. 
• Sometimes, process improvement are necessary just to handle an increasing volume of work with the same number of people. In this case, the cost of hiring additional people can be avoided.</t>
  </si>
  <si>
    <t>One-time revenue</t>
  </si>
  <si>
    <t>Annual revenue</t>
  </si>
  <si>
    <t>More projects in shorter time</t>
  </si>
  <si>
    <t>With process mining, you can perform process optimization and reorganization projects faster. This also means that you can change your business faster, and thus faster reap the fruits of improvement (the corresponding cost savings, increased revenue, increased competitiveness, etc.).</t>
  </si>
  <si>
    <t>• At Suncorp one the pilot projects was directly moved into the production process, because the necessary changes to the process were made so obvious by the process mining analysis [32].</t>
  </si>
  <si>
    <t>Higher success rate</t>
  </si>
  <si>
    <t xml:space="preserve">Because process mining based on facts and can provide comprehensive results based on large data sets, the quality of the analysis is higher. Due to the better analysis, better results can be obtained.
</t>
  </si>
  <si>
    <t>• In the Suncorp project people had different theories about possible causes of the slow processing of commercial claims, but the implementation of these improvement measures had no great effect. Only through the process mining analysis the real causes were found and could be effectively addressed [31,32].</t>
  </si>
  <si>
    <t>More proactive management</t>
  </si>
  <si>
    <t xml:space="preserve">With process mining departments can directly get answers to any questions that they would have (instead of having to wait for months on their IT department to generate specific reports). Most of the questions will not be relevant after waiting for such a long time and are therefore the reports are not requested in the first place. This then leads to less insight in the process and a more reactive management style (reacting to the problems once the come up through customer complaints, rather than proactively having a good overview of the process and the issues that need to be addressed). </t>
  </si>
  <si>
    <t>• At ING Direct [28], and the private insurance branch at Suncorp [37], it took in some instances up to six months from commissioning to the delivery of a BI report. Therefore, such requests were virtually never made.</t>
  </si>
  <si>
    <t>Clarify process goals and KPIs</t>
  </si>
  <si>
    <t xml:space="preserve">In early stages of process maturity it is often not clear yet which KPIs should be used just to control the process in the first place. Process mining can help to understand the process and the underlying mechanisms and to establish an appropriate KPI system for the process.
</t>
  </si>
  <si>
    <t>• In the financial services company MLP the discussion of process mining analysis results in the weekly jour fixe meetings with the external IT service provider helped to identify what the right KPIs were to focus on in the improvement of the outsourced process [30].</t>
  </si>
  <si>
    <t>Process-specific</t>
  </si>
  <si>
    <r>
      <rPr>
        <i val="1"/>
        <sz val="10"/>
        <color indexed="8"/>
        <rFont val="Helvetica Neue"/>
      </rPr>
      <t>Furthermore, there are many process-specific benefits that can be achieved with process mining (see following category for examples). Again, the listed dimensions are not complete but provide a starting point think about your own process-specific improvements that lead to an increased revenue.</t>
    </r>
    <r>
      <rPr>
        <sz val="10"/>
        <color indexed="8"/>
        <rFont val="Helvetica Neue Light"/>
      </rPr>
      <t xml:space="preserve"> </t>
    </r>
  </si>
  <si>
    <t>More orders</t>
  </si>
  <si>
    <t xml:space="preserve">Process improvements, which - through either process improvements, but also investments in the process (such as additional employees) - create more orders or customers, can be mapped directly to more revenue.
</t>
  </si>
  <si>
    <t>• In a telecom process, nearly half of the customer orders for a new type of service was lost because the ordering process was not working well. The solution of the problem led directly to an increase in revenue in the amount of the value of otherwise lost orders.</t>
  </si>
  <si>
    <t>More customers</t>
  </si>
  <si>
    <t xml:space="preserve">If great service performances or product quality lead to more satisfied customers, recommendations to new customers and more revenue from existing customers may result.
</t>
  </si>
  <si>
    <t xml:space="preserve">• Customer service departments often calculate their business cases based on customer satisfaction metrics such as the Net Promoter Score (NPS). If the NPS can be increased by improving service performance, then the assumption is that the expected revenue from new customers and additional business from existing customers will be increased as a result.
• A customer journey analysis like the one performed at a job board social platform, where the registration process of new users (and their dropout points) were analyzed [27], provide huge opportunities to increasing the activation of new users, and the retention of existing users, by a continuous improvement of the site and its usability. </t>
  </si>
  <si>
    <t>More revenue</t>
  </si>
  <si>
    <t xml:space="preserve">In some processes process-oriented metrics such as, for example, shorter processing times can also be translated directly in additional revenue.
</t>
  </si>
  <si>
    <r>
      <rPr>
        <sz val="10"/>
        <color indexed="8"/>
        <rFont val="Helvetica Neue Light"/>
      </rPr>
      <t xml:space="preserve">• In payment processes, faster payments can often 
</t>
    </r>
    <r>
      <rPr>
        <sz val="10"/>
        <color indexed="8"/>
        <rFont val="Helvetica Neue Light"/>
      </rPr>
      <t xml:space="preserve">be negotiated with a cash discount.
</t>
    </r>
    <r>
      <rPr>
        <sz val="10"/>
        <color indexed="8"/>
        <rFont val="Helvetica Neue Light"/>
      </rPr>
      <t xml:space="preserve">
</t>
    </r>
    <r>
      <rPr>
        <sz val="10"/>
        <color indexed="8"/>
        <rFont val="Helvetica Neue Light"/>
      </rPr>
      <t xml:space="preserve">• SLA-based contracts, that are not currently paid if the service level is not met, can directly bring in more revenue if the SLA </t>
    </r>
    <r>
      <rPr>
        <i val="1"/>
        <sz val="10"/>
        <color indexed="8"/>
        <rFont val="Helvetica Neue"/>
      </rPr>
      <t>are</t>
    </r>
    <r>
      <rPr>
        <sz val="10"/>
        <color indexed="8"/>
        <rFont val="Helvetica Neue Light"/>
      </rPr>
      <t xml:space="preserve"> met for more cases. That was the case in the process mining analysis at a security company [29].
</t>
    </r>
    <r>
      <rPr>
        <sz val="10"/>
        <color indexed="8"/>
        <rFont val="Helvetica Neue Light"/>
      </rPr>
      <t xml:space="preserve">
</t>
    </r>
    <r>
      <rPr>
        <sz val="10"/>
        <color indexed="8"/>
        <rFont val="Helvetica Neue Light"/>
      </rPr>
      <t xml:space="preserve">• If the process is about finding a new tenant for an apartment, any speed-up of the process will result in additional rental income (less time the apartment is vacant).
</t>
    </r>
    <r>
      <rPr>
        <sz val="10"/>
        <color indexed="8"/>
        <rFont val="Helvetica Neue Light"/>
      </rPr>
      <t xml:space="preserve">
</t>
    </r>
    <r>
      <rPr>
        <sz val="10"/>
        <color indexed="8"/>
        <rFont val="Helvetica Neue Light"/>
      </rPr>
      <t>• In the bankruptcy process of a truck repayments process at in a car manufacturer (in case of an insolvency of the forwarding company), a higher resale value could be achieved by selling the vehicle on the second hand market more quickly.</t>
    </r>
  </si>
  <si>
    <t>Sustaining improvements</t>
  </si>
  <si>
    <t>A major challenge for process improvement projects is that it is easy to fall back into old patterns. Even if the process improvement was initially effective, old behavioral patterns can often re-appear and the benefits vaporize over time.
Process mining can help you to check regularly whether the results that were achieved remain effective, and thus ensure that the improvements are permanent and continue to bring you benefit in the future.</t>
  </si>
  <si>
    <t>Factor</t>
  </si>
  <si>
    <t>Facts instead of assumptions</t>
  </si>
  <si>
    <t>Often people have different opinions about who to blame or where the problems are. This can lead to heated discussions that may not be possible to dissolve [13]. Because Process Mining makes the real processes visible based on the IT data, workshops and discussions can be conducted in a fact-oriented and constructive manner.</t>
  </si>
  <si>
    <t>Pro-active vs. reactive</t>
  </si>
  <si>
    <t>Because departments can perform process analyses very quickly and flexibly, problems can be identified early and addressed structurally. As a result, fewer emergency situations must be solved in a "fire fighting mode". The process is better under control.</t>
  </si>
  <si>
    <t>New ideas for process improvement</t>
  </si>
  <si>
    <t xml:space="preserve">Do not underestimate the value of exploratory analysis, in which one often stumbles across process problems that nobody ever had thought of. Once they see it, process experts know exactly what is going wrong and they can address it. </t>
  </si>
  <si>
    <t>Ability to act</t>
  </si>
  <si>
    <t>If you do not have to rely on assumptions and gut feeling, but instead you can be sure, it will be much easier to make decisions. Process mining makes it possible to obtain a fact-supported view of the process, also across departments, and for one-off analyses, to provide evidence-based support for action.</t>
  </si>
  <si>
    <t>Strategic alignment</t>
  </si>
  <si>
    <t xml:space="preserve">Fact-based decisions and process orientation are often mentioned as objectives in strategic initiatives, but it is unclear how exactly these goals can be achieved. Process mining provides the opportunity to fill this gap and to make fact-based process analysis a reality in your company. Tying your project to these strategic guidelines can help you get more support for it and will strengthen your business case. </t>
  </si>
  <si>
    <t>Not being left behind</t>
  </si>
  <si>
    <t>Although process mining seems easy at first glance it requires quite some rethinking of the organization. Do not underestimate this and start small. With quick wins through small projects you can clarify your use cases and get the buy-in from other colleagues, learn together and establish the best best next steps to continue with the process mining journey in your company [8,37].
It is worth it. Think back to the time just after the invention of the spreadsheet. Where previously you had to manually type your formulas into a calculator and write down the result with pencil and paper, you could now use a spreadsheet program to create much more complex calculations and re-run these calculations with new data. Instead of rows and columns as you have in Excel, Disco has Case IDs, timestamps, and activity names. Process mining is as revolutionary for processes as spreadsheets were for numbers. Think about it!
Process mining will find its way into the standard approach for process improvement initiatives. Frank van Geffen from the Rabobank recommends to give process mining as process innovation topic the space that it needs to develop [8]. Lean Six Sigma initiatives in companies are also not usually started by hard business cases, but supported by the conviction that the approach is right. Start your Process mining activities also based on the belief that evidence-based process analysis are the right way to go and it will pay off.</t>
  </si>
  <si>
    <t>No.</t>
  </si>
  <si>
    <t>Reference</t>
  </si>
  <si>
    <t>[1]</t>
  </si>
  <si>
    <r>
      <rPr>
        <sz val="10"/>
        <color indexed="8"/>
        <rFont val="Helvetica Neue Light"/>
      </rPr>
      <t xml:space="preserve">Anne Rozinat. Process Mining: Discovering Maps from Data. bpmNEXT 2013, Video recording, URL: </t>
    </r>
    <r>
      <rPr>
        <u val="single"/>
        <sz val="10"/>
        <color indexed="8"/>
        <rFont val="Helvetica Neue Light"/>
      </rPr>
      <t>http://youtu.be/ql1S1wAxJ0E?t=10s</t>
    </r>
    <r>
      <rPr>
        <sz val="10"/>
        <color indexed="8"/>
        <rFont val="Helvetica Neue Light"/>
      </rPr>
      <t xml:space="preserve"> </t>
    </r>
  </si>
  <si>
    <t>[2]</t>
  </si>
  <si>
    <r>
      <rPr>
        <sz val="10"/>
        <color indexed="8"/>
        <rFont val="Helvetica Neue Light"/>
      </rPr>
      <t xml:space="preserve">Anne Rozinat &amp; Wil van der Aalst. Process mining: The objectification of gut instinct. BPM.com, URL: </t>
    </r>
    <r>
      <rPr>
        <u val="single"/>
        <sz val="10"/>
        <color indexed="8"/>
        <rFont val="Helvetica Neue Light"/>
      </rPr>
      <t>http://fluxicon.com/s/pmarticle</t>
    </r>
    <r>
      <rPr>
        <sz val="10"/>
        <color indexed="8"/>
        <rFont val="Helvetica Neue Light"/>
      </rPr>
      <t xml:space="preserve"> </t>
    </r>
  </si>
  <si>
    <t>[3]</t>
  </si>
  <si>
    <r>
      <rPr>
        <sz val="10"/>
        <color indexed="8"/>
        <rFont val="Helvetica Neue Light"/>
      </rPr>
      <t xml:space="preserve">Anne Rozinat. How is Process Mining Different - A comparison with BPM, Lean Six Sigma, Data mining, Business Intelligence, Simulation, Big Data, and Excel, URL: </t>
    </r>
    <r>
      <rPr>
        <u val="single"/>
        <sz val="10"/>
        <color indexed="8"/>
        <rFont val="Helvetica Neue Light"/>
      </rPr>
      <t>http://fluxicon.com/blog/2014/02/how-is-process-mining-different-from/</t>
    </r>
    <r>
      <rPr>
        <sz val="10"/>
        <color indexed="8"/>
        <rFont val="Helvetica Neue Light"/>
      </rPr>
      <t xml:space="preserve"> </t>
    </r>
  </si>
  <si>
    <t>[4]</t>
  </si>
  <si>
    <r>
      <rPr>
        <sz val="10"/>
        <color indexed="8"/>
        <rFont val="Helvetica Neue Light"/>
      </rPr>
      <t xml:space="preserve">Anne Rozinat. Why Process Mining is better than Excel for Process Analysis. URL: </t>
    </r>
    <r>
      <rPr>
        <u val="single"/>
        <sz val="10"/>
        <color indexed="8"/>
        <rFont val="Helvetica Neue Light"/>
      </rPr>
      <t>http://fluxicon.com/blog/2014/01/why-process-mining-is-better-than-excel-for-process-analysis/</t>
    </r>
    <r>
      <rPr>
        <sz val="10"/>
        <color indexed="8"/>
        <rFont val="Helvetica Neue Light"/>
      </rPr>
      <t xml:space="preserve"> </t>
    </r>
  </si>
  <si>
    <t>[5]</t>
  </si>
  <si>
    <t xml:space="preserve">Wil van der Aalst. Process Mining: Data Science in Action. Springer Verlag, 2016 (ISBN 978-3-662-49850-7). </t>
  </si>
  <si>
    <t>[6]</t>
  </si>
  <si>
    <r>
      <rPr>
        <sz val="10"/>
        <color indexed="8"/>
        <rFont val="Helvetica Neue Light"/>
      </rPr>
      <t xml:space="preserve">Frank van Geffen &amp; Rudi Niks. Accelerate DMAIC using Process Mining. In: Business Process Intelligence Challenge 2013, CEUR proceedings, URL: </t>
    </r>
    <r>
      <rPr>
        <u val="single"/>
        <sz val="10"/>
        <color indexed="8"/>
        <rFont val="Helvetica Neue Light"/>
      </rPr>
      <t>http://ceur-ws.org/Vol-1052/paper5.pdf</t>
    </r>
    <r>
      <rPr>
        <sz val="10"/>
        <color indexed="8"/>
        <rFont val="Helvetica Neue Light"/>
      </rPr>
      <t xml:space="preserve"> </t>
    </r>
  </si>
  <si>
    <t>[7]</t>
  </si>
  <si>
    <r>
      <rPr>
        <sz val="10"/>
        <color indexed="8"/>
        <rFont val="Helvetica Neue Light"/>
      </rPr>
      <t xml:space="preserve">Frank van Geffen, Rabobank. Process Mining Camp 2012, video recording, slides und interview, URL: </t>
    </r>
    <r>
      <rPr>
        <u val="single"/>
        <sz val="10"/>
        <color indexed="8"/>
        <rFont val="Helvetica Neue Light"/>
      </rPr>
      <t>https://fluxicon.com/camp/2012/2</t>
    </r>
    <r>
      <rPr>
        <sz val="10"/>
        <color indexed="8"/>
        <rFont val="Helvetica Neue Light"/>
      </rPr>
      <t xml:space="preserve"> and </t>
    </r>
    <r>
      <rPr>
        <u val="single"/>
        <sz val="10"/>
        <color indexed="8"/>
        <rFont val="Helvetica Neue Light"/>
      </rPr>
      <t>https://fluxicon.com/blog/2012/05/fireside-chat-with-frank-van-geffen/</t>
    </r>
  </si>
  <si>
    <t>[8]</t>
  </si>
  <si>
    <r>
      <rPr>
        <sz val="10"/>
        <color indexed="8"/>
        <rFont val="Helvetica Neue Light"/>
      </rPr>
      <t xml:space="preserve">Frank van Geffen, Rabobank Netherlands. Process Mining Camp 2014, Slides and video recording. URL: </t>
    </r>
    <r>
      <rPr>
        <u val="single"/>
        <sz val="10"/>
        <color indexed="8"/>
        <rFont val="Helvetica Neue Light"/>
      </rPr>
      <t>https://fluxicon.com/camp/2014/6</t>
    </r>
  </si>
  <si>
    <t>[9]</t>
  </si>
  <si>
    <r>
      <rPr>
        <sz val="10"/>
        <color indexed="8"/>
        <rFont val="Helvetica Neue Light"/>
      </rPr>
      <t xml:space="preserve">Anne Rozinat. The Added Value of Process Mining. BPTrends 03/2014. URL: </t>
    </r>
    <r>
      <rPr>
        <u val="single"/>
        <sz val="10"/>
        <color indexed="8"/>
        <rFont val="Helvetica Neue Light"/>
      </rPr>
      <t>https://fluxicon.com/blog/2014/04/the-added-value-of-process-mining/</t>
    </r>
    <r>
      <rPr>
        <sz val="10"/>
        <color indexed="8"/>
        <rFont val="Helvetica Neue Light"/>
      </rPr>
      <t xml:space="preserve"> </t>
    </r>
  </si>
  <si>
    <t>[10]</t>
  </si>
  <si>
    <r>
      <rPr>
        <sz val="10"/>
        <color indexed="8"/>
        <rFont val="Helvetica Neue Light"/>
      </rPr>
      <t xml:space="preserve">Anne Rozinat. Process Mining Case Study Refund Process. URL: </t>
    </r>
    <r>
      <rPr>
        <u val="single"/>
        <sz val="10"/>
        <color indexed="8"/>
        <rFont val="Helvetica Neue Light"/>
      </rPr>
      <t>http://fluxicon.com/s/casestudiesrefund</t>
    </r>
    <r>
      <rPr>
        <sz val="10"/>
        <color indexed="8"/>
        <rFont val="Helvetica Neue Light"/>
      </rPr>
      <t xml:space="preserve"> </t>
    </r>
  </si>
  <si>
    <t>[11]</t>
  </si>
  <si>
    <r>
      <rPr>
        <sz val="10"/>
        <color indexed="8"/>
        <rFont val="Helvetica Neue Light"/>
      </rPr>
      <t xml:space="preserve">Anne Rozinat. How to reduce waste with Process Mining. BPTrends July 2011. URL: </t>
    </r>
    <r>
      <rPr>
        <u val="single"/>
        <sz val="10"/>
        <color indexed="8"/>
        <rFont val="Helvetica Neue Light"/>
      </rPr>
      <t>http://fluxicon.com/blog/2011/10/how-to-reduce-waste-with-process-mining/</t>
    </r>
    <r>
      <rPr>
        <sz val="10"/>
        <color indexed="8"/>
        <rFont val="Helvetica Neue Light"/>
      </rPr>
      <t xml:space="preserve"> </t>
    </r>
  </si>
  <si>
    <t>[12]</t>
  </si>
  <si>
    <r>
      <rPr>
        <sz val="10"/>
        <color indexed="8"/>
        <rFont val="Helvetica Neue Light"/>
      </rPr>
      <t xml:space="preserve">Tijn van der Heiden, Deloitte Consulting. Process Mining in the Finance Domain. URL: </t>
    </r>
    <r>
      <rPr>
        <u val="single"/>
        <sz val="10"/>
        <color indexed="8"/>
        <rFont val="Helvetica Neue Light"/>
      </rPr>
      <t>http://fluxicon.com/s/casestudyfinance</t>
    </r>
    <r>
      <rPr>
        <sz val="10"/>
        <color indexed="8"/>
        <rFont val="Helvetica Neue Light"/>
      </rPr>
      <t xml:space="preserve"> </t>
    </r>
  </si>
  <si>
    <t>[13]</t>
  </si>
  <si>
    <r>
      <rPr>
        <sz val="10"/>
        <color indexed="8"/>
        <rFont val="Helvetica Neue Light"/>
      </rPr>
      <t xml:space="preserve">Anne Rozinat &amp; Dierk Söllner. (German) Process Mining im IT Service Management. itSM Heft 28 - Juni 2014. URL: </t>
    </r>
    <r>
      <rPr>
        <u val="single"/>
        <sz val="10"/>
        <color indexed="8"/>
        <rFont val="Helvetica Neue Light"/>
      </rPr>
      <t>http://fluxicon.com/s/itsm</t>
    </r>
    <r>
      <rPr>
        <sz val="10"/>
        <color indexed="8"/>
        <rFont val="Helvetica Neue Light"/>
      </rPr>
      <t xml:space="preserve"> </t>
    </r>
  </si>
  <si>
    <t>[14]</t>
  </si>
  <si>
    <r>
      <rPr>
        <sz val="10"/>
        <color indexed="8"/>
        <rFont val="Helvetica Neue Light"/>
      </rPr>
      <t xml:space="preserve">Preben Ormen, Manager at PwC. High Level Approach to Process Mining. URL: </t>
    </r>
    <r>
      <rPr>
        <u val="single"/>
        <sz val="10"/>
        <color indexed="8"/>
        <rFont val="Helvetica Neue Light"/>
      </rPr>
      <t>http://prebenormen.com/process-improvement/high-level-approach-process-mining</t>
    </r>
    <r>
      <rPr>
        <sz val="10"/>
        <color indexed="8"/>
        <rFont val="Helvetica Neue Light"/>
      </rPr>
      <t xml:space="preserve"> </t>
    </r>
  </si>
  <si>
    <t>[15]</t>
  </si>
  <si>
    <r>
      <rPr>
        <sz val="10"/>
        <color indexed="8"/>
        <rFont val="Helvetica Neue Light"/>
      </rPr>
      <t xml:space="preserve">Álvaro Rebuge &amp; Diogo Ferreira. Business process analysis in healthcare environments: A methodology based on process mining, summary. URL: </t>
    </r>
    <r>
      <rPr>
        <u val="single"/>
        <sz val="10"/>
        <color indexed="8"/>
        <rFont val="Helvetica Neue Light"/>
      </rPr>
      <t>https://fluxicon.com/blog/2011/07/process-mining-healthcare-case-study-no-2/</t>
    </r>
  </si>
  <si>
    <t>[16]</t>
  </si>
  <si>
    <r>
      <rPr>
        <sz val="10"/>
        <color indexed="8"/>
        <rFont val="Helvetica Neue Light"/>
      </rPr>
      <t xml:space="preserve">Ronny Mans. Case Study Process Mining at Isala Kliniken. URL: </t>
    </r>
    <r>
      <rPr>
        <u val="single"/>
        <sz val="10"/>
        <color indexed="8"/>
        <rFont val="Helvetica Neue Light"/>
      </rPr>
      <t>https://www.tf-pm.org/resources/casestudy/process-mining-in-the-health-care-domain-case-study-isala-hospital</t>
    </r>
  </si>
  <si>
    <t>[17]</t>
  </si>
  <si>
    <r>
      <rPr>
        <sz val="10"/>
        <color indexed="8"/>
        <rFont val="Helvetica Neue Light"/>
      </rPr>
      <t xml:space="preserve">Alberto Manuel, Process Sphere. Process Mining at ANA Aeroportos de Portugal. URL: </t>
    </r>
    <r>
      <rPr>
        <u val="single"/>
        <sz val="10"/>
        <color indexed="8"/>
        <rFont val="Helvetica Neue Light"/>
      </rPr>
      <t>http://fluxicon.com/s/casestudy2</t>
    </r>
    <r>
      <rPr>
        <sz val="10"/>
        <color indexed="8"/>
        <rFont val="Helvetica Neue Light"/>
      </rPr>
      <t xml:space="preserve"> </t>
    </r>
  </si>
  <si>
    <t>[18]</t>
  </si>
  <si>
    <r>
      <rPr>
        <sz val="10"/>
        <color indexed="8"/>
        <rFont val="Helvetica Neue Light"/>
      </rPr>
      <t xml:space="preserve">Tijn van der Heijden. Process Mining Methodology and its application at Rabobank. Process Mining Camp 2013, presentation slides and video recording. URL: </t>
    </r>
    <r>
      <rPr>
        <u val="single"/>
        <sz val="10"/>
        <color indexed="8"/>
        <rFont val="Helvetica Neue Light"/>
      </rPr>
      <t>https://fluxicon.com/camp/2013/1</t>
    </r>
  </si>
  <si>
    <t>[19]</t>
  </si>
  <si>
    <r>
      <rPr>
        <sz val="10"/>
        <color indexed="8"/>
        <rFont val="Helvetica Neue Light"/>
      </rPr>
      <t xml:space="preserve">Erik Davelaar, KPMG Advisory. Process Mining and Audit support within financial services. Process Mining Camp 2014, presentation slides and video recording. URL: </t>
    </r>
    <r>
      <rPr>
        <u val="single"/>
        <sz val="10"/>
        <color indexed="8"/>
        <rFont val="Helvetica Neue Light"/>
      </rPr>
      <t>https://fluxicon.com/camp/2014/5</t>
    </r>
  </si>
  <si>
    <t>[20]</t>
  </si>
  <si>
    <r>
      <rPr>
        <sz val="10"/>
        <color indexed="8"/>
        <rFont val="Helvetica Neue Light"/>
      </rPr>
      <t xml:space="preserve">Mike Jans, Michael Alles &amp; Miklos Vasarhelyi. Process mining of event logs in Auditing: A field study of procurement at a global bank, presentation slides. URL: </t>
    </r>
    <r>
      <rPr>
        <u val="single"/>
        <sz val="10"/>
        <color indexed="8"/>
        <rFont val="Helvetica Neue Light"/>
      </rPr>
      <t>http://fluxicon.com/s/auditingpresentation</t>
    </r>
    <r>
      <rPr>
        <sz val="10"/>
        <color indexed="8"/>
        <rFont val="Helvetica Neue Light"/>
      </rPr>
      <t xml:space="preserve"> </t>
    </r>
  </si>
  <si>
    <t>[21]</t>
  </si>
  <si>
    <r>
      <rPr>
        <sz val="10"/>
        <color indexed="8"/>
        <rFont val="Helvetica Neue Light"/>
      </rPr>
      <t xml:space="preserve">Mieke Jans, Prof. Michael Alles &amp; Prof. Miklos Vasarhelyi. Process mining of event logs in Auditing: A field study. 2011 International Symposium on Accounting Information Systems. URL: </t>
    </r>
    <r>
      <rPr>
        <u val="single"/>
        <sz val="10"/>
        <color indexed="8"/>
        <rFont val="Helvetica Neue Light"/>
      </rPr>
      <t>http://fluxicon.com/s/auditingpaper</t>
    </r>
    <r>
      <rPr>
        <sz val="10"/>
        <color indexed="8"/>
        <rFont val="Helvetica Neue Light"/>
      </rPr>
      <t xml:space="preserve"> </t>
    </r>
  </si>
  <si>
    <t>[22]</t>
  </si>
  <si>
    <r>
      <rPr>
        <sz val="10"/>
        <color indexed="8"/>
        <rFont val="Helvetica Neue Light"/>
      </rPr>
      <t xml:space="preserve">Ard-Jan Vethman &amp; Anne Rozinat. Case study: Process Mining to compare Procure-to-Pay Processes in Different Countries. URL: </t>
    </r>
    <r>
      <rPr>
        <u val="single"/>
        <sz val="10"/>
        <color indexed="8"/>
        <rFont val="Helvetica Neue Light"/>
      </rPr>
      <t>http://fluxicon.com/download/ProcessMining_AkzoNobel-Capgemini-EN.pdf</t>
    </r>
    <r>
      <rPr>
        <sz val="10"/>
        <color indexed="8"/>
        <rFont val="Helvetica Neue Light"/>
      </rPr>
      <t xml:space="preserve"> </t>
    </r>
  </si>
  <si>
    <t>[23]</t>
  </si>
  <si>
    <r>
      <rPr>
        <sz val="10"/>
        <color indexed="8"/>
        <rFont val="Helvetica Neue Light"/>
      </rPr>
      <t xml:space="preserve">Vladimir Rubin. Process Mining for Analyzing Software Processes. URL: </t>
    </r>
    <r>
      <rPr>
        <u val="single"/>
        <sz val="10"/>
        <color indexed="8"/>
        <rFont val="Helvetica Neue Light"/>
      </rPr>
      <t>http://fluxicon.com/blog/2014/04/process-mining-for-analyzing-software-processes/</t>
    </r>
    <r>
      <rPr>
        <sz val="10"/>
        <color indexed="8"/>
        <rFont val="Helvetica Neue Light"/>
      </rPr>
      <t xml:space="preserve"> </t>
    </r>
  </si>
  <si>
    <t>[24]</t>
  </si>
  <si>
    <r>
      <rPr>
        <sz val="10"/>
        <color indexed="8"/>
        <rFont val="Helvetica Neue Light"/>
      </rPr>
      <t xml:space="preserve">David Truffet. How Process mining helped to replace a legacy system, interview. URL: </t>
    </r>
    <r>
      <rPr>
        <u val="single"/>
        <sz val="10"/>
        <color indexed="8"/>
        <rFont val="Helvetica Neue Light"/>
      </rPr>
      <t>http://fluxicon.com/blog/2009/09/how-process-mining-helped-to-replace-a-legacy-system/</t>
    </r>
    <r>
      <rPr>
        <sz val="10"/>
        <color indexed="8"/>
        <rFont val="Helvetica Neue Light"/>
      </rPr>
      <t xml:space="preserve"> </t>
    </r>
  </si>
  <si>
    <t>[25]</t>
  </si>
  <si>
    <r>
      <rPr>
        <sz val="10"/>
        <color indexed="8"/>
        <rFont val="Helvetica Neue Light"/>
      </rPr>
      <t xml:space="preserve">Steve Kilner. Reinvent your business with Business Process Mining. IBM Systems Magazine, March 2013. URL: </t>
    </r>
    <r>
      <rPr>
        <u val="single"/>
        <sz val="10"/>
        <color indexed="8"/>
        <rFont val="Helvetica Neue Light"/>
      </rPr>
      <t>https://fluxicon.com/blog/2013/03/new-article-on-process-mining-for-legacy-systems-in-ibm-systems-magazine/</t>
    </r>
  </si>
  <si>
    <t>[26]</t>
  </si>
  <si>
    <r>
      <rPr>
        <sz val="10"/>
        <color indexed="8"/>
        <rFont val="Helvetica Neue Light"/>
      </rPr>
      <t xml:space="preserve">Steve Kilner. Process Mining: A Living View of Systems. IBM Systems Magazine, Feb 2013. URL: </t>
    </r>
    <r>
      <rPr>
        <u val="single"/>
        <sz val="10"/>
        <color indexed="8"/>
        <rFont val="Helvetica Neue Light"/>
      </rPr>
      <t>https://fluxicon.com/blog/2013/03/new-article-on-process-mining-for-legacy-systems-in-ibm-systems-magazine/</t>
    </r>
    <r>
      <rPr>
        <sz val="10"/>
        <color indexed="8"/>
        <rFont val="Helvetica Neue Light"/>
      </rPr>
      <t xml:space="preserve"> </t>
    </r>
  </si>
  <si>
    <t>[27]</t>
  </si>
  <si>
    <r>
      <rPr>
        <sz val="10"/>
        <color indexed="8"/>
        <rFont val="Helvetica Neue Light"/>
      </rPr>
      <t xml:space="preserve">Ellen van Molle &amp; Bram Vanschoenwinkel. (Dutch) Analyse van een Customer Journey bij een Interimkantoor. URL: </t>
    </r>
    <r>
      <rPr>
        <u val="single"/>
        <sz val="10"/>
        <color indexed="8"/>
        <rFont val="Helvetica Neue Light"/>
      </rPr>
      <t>http://fluxicon.com/s/custjourney</t>
    </r>
    <r>
      <rPr>
        <sz val="10"/>
        <color indexed="8"/>
        <rFont val="Helvetica Neue Light"/>
      </rPr>
      <t xml:space="preserve"> </t>
    </r>
  </si>
  <si>
    <t>[28]</t>
  </si>
  <si>
    <r>
      <rPr>
        <sz val="10"/>
        <color indexed="8"/>
        <rFont val="Helvetica Neue Light"/>
      </rPr>
      <t xml:space="preserve">John Müller, ING. Customer Journey Insight with Process Mining. Process Mining Camp 2014. Slides and video recording URL: </t>
    </r>
    <r>
      <rPr>
        <u val="single"/>
        <sz val="10"/>
        <color indexed="8"/>
        <rFont val="Helvetica Neue Light"/>
      </rPr>
      <t>https://fluxicon.com/camp/2014/1</t>
    </r>
    <r>
      <rPr>
        <sz val="10"/>
        <color indexed="8"/>
        <rFont val="Helvetica Neue Light"/>
      </rPr>
      <t xml:space="preserve"> and Interview URL: </t>
    </r>
    <r>
      <rPr>
        <u val="single"/>
        <sz val="10"/>
        <color indexed="8"/>
        <rFont val="Helvetica Neue Light"/>
      </rPr>
      <t>http://fluxicon.com/blog/2014/06/process-mining-camp-2014-fireside-chat-with-john-muller/</t>
    </r>
    <r>
      <rPr>
        <sz val="10"/>
        <color indexed="8"/>
        <rFont val="Helvetica Neue Light"/>
      </rPr>
      <t xml:space="preserve"> </t>
    </r>
  </si>
  <si>
    <t>[29]</t>
  </si>
  <si>
    <r>
      <rPr>
        <sz val="10"/>
        <color indexed="8"/>
        <rFont val="Helvetica Neue Light"/>
      </rPr>
      <t xml:space="preserve">Walter Vanherle. Case Study: Process Mining to improve the intervention management process at a security services company. URL: </t>
    </r>
    <r>
      <rPr>
        <u val="single"/>
        <sz val="10"/>
        <color indexed="8"/>
        <rFont val="Helvetica Neue Light"/>
      </rPr>
      <t>http://fluxicon.com/blog/2014/03/case-study-process-mining-to-improve-the-intervention-management-process-at-a-security-services-company/</t>
    </r>
    <r>
      <rPr>
        <sz val="10"/>
        <color indexed="8"/>
        <rFont val="Helvetica Neue Light"/>
      </rPr>
      <t xml:space="preserve"> </t>
    </r>
  </si>
  <si>
    <t>[30]</t>
  </si>
  <si>
    <r>
      <rPr>
        <sz val="10"/>
        <color indexed="8"/>
        <rFont val="Helvetica Neue Light"/>
      </rPr>
      <t xml:space="preserve">Oliver Wildenstein, MLP. How to control your IT-Outsourcing Provider with Process Mining. Process Mining Camp 2014, presentation slides and video recording. URL: </t>
    </r>
    <r>
      <rPr>
        <u val="single"/>
        <sz val="10"/>
        <color indexed="8"/>
        <rFont val="Helvetica Neue Light"/>
      </rPr>
      <t>https://fluxicon.com/camp/2014/2</t>
    </r>
  </si>
  <si>
    <t>[31]</t>
  </si>
  <si>
    <r>
      <rPr>
        <sz val="10"/>
        <color indexed="8"/>
        <rFont val="Helvetica Neue Light"/>
      </rPr>
      <t xml:space="preserve">Marcello La Rosa. Process Mining at Suncorp. URL: </t>
    </r>
    <r>
      <rPr>
        <u val="single"/>
        <sz val="10"/>
        <color indexed="8"/>
        <rFont val="Helvetica Neue Light"/>
      </rPr>
      <t>http://fluxicon.com/s/casestudysuncorp</t>
    </r>
    <r>
      <rPr>
        <sz val="10"/>
        <color indexed="8"/>
        <rFont val="Helvetica Neue Light"/>
      </rPr>
      <t xml:space="preserve"> </t>
    </r>
  </si>
  <si>
    <t>[32]</t>
  </si>
  <si>
    <r>
      <rPr>
        <sz val="10"/>
        <color indexed="8"/>
        <rFont val="Helvetica Neue Light"/>
      </rPr>
      <t xml:space="preserve">Donna Stewart, Suncorp Executive Manager, interviewed by Marcello La Rosa, YouTube. URL: </t>
    </r>
    <r>
      <rPr>
        <u val="single"/>
        <sz val="10"/>
        <color indexed="8"/>
        <rFont val="Helvetica Neue Light"/>
      </rPr>
      <t>https://www.youtube.com/watch?v=_UUiwkBMn7g</t>
    </r>
    <r>
      <rPr>
        <sz val="10"/>
        <color indexed="8"/>
        <rFont val="Helvetica Neue Light"/>
      </rPr>
      <t xml:space="preserve"> </t>
    </r>
  </si>
  <si>
    <t>[33]</t>
  </si>
  <si>
    <r>
      <rPr>
        <sz val="10"/>
        <color indexed="8"/>
        <rFont val="Helvetica Neue Light"/>
      </rPr>
      <t xml:space="preserve">Jack Molisani and Bonni Graham, ProSpring Technical Staffing and Scantron. How to Build a Business Case. URL: </t>
    </r>
    <r>
      <rPr>
        <u val="single"/>
        <sz val="10"/>
        <color indexed="8"/>
        <rFont val="Helvetica Neue Light"/>
      </rPr>
      <t>https://summit.stc.org/wp-content/uploads/2024/03/HowtoBuildaBusinessCase.pdf</t>
    </r>
    <r>
      <rPr>
        <sz val="10"/>
        <color indexed="8"/>
        <rFont val="Helvetica Neue Light"/>
      </rPr>
      <t xml:space="preserve"> </t>
    </r>
  </si>
  <si>
    <t>[34]</t>
  </si>
  <si>
    <r>
      <rPr>
        <sz val="10"/>
        <color indexed="8"/>
        <rFont val="Helvetica Neue Light"/>
      </rPr>
      <t xml:space="preserve">Anne Rozinat. How to Build a Business Case: Process Mining for Process Improvement Departments. URL: </t>
    </r>
    <r>
      <rPr>
        <u val="single"/>
        <sz val="10"/>
        <color indexed="8"/>
        <rFont val="Helvetica Neue Light"/>
      </rPr>
      <t>https://fluxicon.com/blog/2024/04/process-mining-business-case/</t>
    </r>
    <r>
      <rPr>
        <sz val="10"/>
        <color indexed="8"/>
        <rFont val="Helvetica Neue Light"/>
      </rPr>
      <t xml:space="preserve"> </t>
    </r>
  </si>
  <si>
    <t>[35]</t>
  </si>
  <si>
    <r>
      <rPr>
        <sz val="10"/>
        <color indexed="8"/>
        <rFont val="Helvetica Neue Light"/>
      </rPr>
      <t xml:space="preserve">Preben Ormen, Manager at PwC. Process Mining with Disco Part 2: How does the real process perform? URL: </t>
    </r>
    <r>
      <rPr>
        <u val="single"/>
        <sz val="10"/>
        <color indexed="8"/>
        <rFont val="Helvetica Neue Light"/>
      </rPr>
      <t>http://prebenormen.com/commentary/reviews/process-mining-disco-part-2-real-process-perform</t>
    </r>
  </si>
  <si>
    <t>[36]</t>
  </si>
  <si>
    <r>
      <rPr>
        <sz val="10"/>
        <color indexed="8"/>
        <rFont val="Helvetica Neue Light"/>
      </rPr>
      <t xml:space="preserve">Youri Soons, Central Auditing Service Netherlands. How to use process mining in an efficient way in a control-based environment. Process Mining Camp 2013, presentation slides and video recording. URL: </t>
    </r>
    <r>
      <rPr>
        <u val="single"/>
        <sz val="10"/>
        <color indexed="8"/>
        <rFont val="Helvetica Neue Light"/>
      </rPr>
      <t>https://fluxicon.com/camp/2013/6</t>
    </r>
  </si>
  <si>
    <t>[37]</t>
  </si>
  <si>
    <r>
      <rPr>
        <sz val="10"/>
        <color indexed="8"/>
        <rFont val="Helvetica Neue Light"/>
      </rPr>
      <t xml:space="preserve">Mitchell Cunningham, Suncorp. Process Mining Camp 2013, presentation slides and video recording. URL: </t>
    </r>
    <r>
      <rPr>
        <u val="single"/>
        <sz val="10"/>
        <color indexed="8"/>
        <rFont val="Helvetica Neue Light"/>
      </rPr>
      <t>https://fluxicon.com/camp/2013/4</t>
    </r>
  </si>
  <si>
    <t>[38]</t>
  </si>
  <si>
    <r>
      <rPr>
        <sz val="10"/>
        <color indexed="8"/>
        <rFont val="Helvetica Neue Light"/>
      </rPr>
      <t xml:space="preserve">Bram Vanschoenwinkel. Case Study Process Mining: Package Delivery. URL: </t>
    </r>
    <r>
      <rPr>
        <u val="single"/>
        <sz val="10"/>
        <color indexed="8"/>
        <rFont val="Helvetica Neue Light"/>
      </rPr>
      <t>http://fluxicon.com/s/casestudypackagedelivery</t>
    </r>
  </si>
</sst>
</file>

<file path=xl/styles.xml><?xml version="1.0" encoding="utf-8"?>
<styleSheet xmlns="http://schemas.openxmlformats.org/spreadsheetml/2006/main">
  <numFmts count="3">
    <numFmt numFmtId="0" formatCode="General"/>
    <numFmt numFmtId="59" formatCode="#,##0%"/>
    <numFmt numFmtId="60" formatCode="[$€-2]#,##0"/>
  </numFmts>
  <fonts count="9">
    <font>
      <sz val="10"/>
      <color indexed="8"/>
      <name val="Helvetica Neue Light"/>
    </font>
    <font>
      <sz val="10"/>
      <color indexed="9"/>
      <name val="Helvetica Neue Medium"/>
    </font>
    <font>
      <sz val="12"/>
      <color indexed="8"/>
      <name val="Helvetica Neue Medium"/>
    </font>
    <font>
      <b val="1"/>
      <sz val="10"/>
      <color indexed="8"/>
      <name val="Helvetica Neue"/>
    </font>
    <font>
      <b val="1"/>
      <sz val="10"/>
      <color indexed="10"/>
      <name val="Helvetica Neue"/>
    </font>
    <font>
      <sz val="28"/>
      <color indexed="8"/>
      <name val="Helvetica Neue UltraLight"/>
    </font>
    <font>
      <b val="1"/>
      <sz val="10"/>
      <color indexed="17"/>
      <name val="Helvetica Neue"/>
    </font>
    <font>
      <i val="1"/>
      <sz val="10"/>
      <color indexed="8"/>
      <name val="Helvetica Neue"/>
    </font>
    <font>
      <u val="single"/>
      <sz val="10"/>
      <color indexed="8"/>
      <name val="Helvetica Neue Light"/>
    </font>
  </fonts>
  <fills count="6">
    <fill>
      <patternFill patternType="none"/>
    </fill>
    <fill>
      <patternFill patternType="gray125"/>
    </fill>
    <fill>
      <patternFill patternType="solid">
        <fgColor indexed="12"/>
        <bgColor auto="1"/>
      </patternFill>
    </fill>
    <fill>
      <patternFill patternType="solid">
        <fgColor indexed="15"/>
        <bgColor auto="1"/>
      </patternFill>
    </fill>
    <fill>
      <patternFill patternType="solid">
        <fgColor indexed="10"/>
        <bgColor auto="1"/>
      </patternFill>
    </fill>
    <fill>
      <patternFill patternType="solid">
        <fgColor indexed="20"/>
        <bgColor auto="1"/>
      </patternFill>
    </fill>
  </fills>
  <borders count="46">
    <border>
      <left/>
      <right/>
      <top/>
      <bottom/>
      <diagonal/>
    </border>
    <border>
      <left/>
      <right style="thin">
        <color indexed="10"/>
      </right>
      <top style="thin">
        <color indexed="11"/>
      </top>
      <bottom style="thin">
        <color indexed="11"/>
      </bottom>
      <diagonal/>
    </border>
    <border>
      <left style="thin">
        <color indexed="10"/>
      </left>
      <right/>
      <top style="thin">
        <color indexed="11"/>
      </top>
      <bottom style="thin">
        <color indexed="11"/>
      </bottom>
      <diagonal/>
    </border>
    <border>
      <left/>
      <right style="thin">
        <color indexed="10"/>
      </right>
      <top style="thin">
        <color indexed="10"/>
      </top>
      <bottom style="dotted">
        <color indexed="13"/>
      </bottom>
      <diagonal/>
    </border>
    <border>
      <left style="thin">
        <color indexed="10"/>
      </left>
      <right/>
      <top style="thin">
        <color indexed="10"/>
      </top>
      <bottom style="dotted">
        <color indexed="14"/>
      </bottom>
      <diagonal/>
    </border>
    <border>
      <left/>
      <right/>
      <top style="thin">
        <color indexed="10"/>
      </top>
      <bottom style="dotted">
        <color indexed="14"/>
      </bottom>
      <diagonal/>
    </border>
    <border>
      <left/>
      <right style="thin">
        <color indexed="10"/>
      </right>
      <top style="dotted">
        <color indexed="13"/>
      </top>
      <bottom style="dotted">
        <color indexed="13"/>
      </bottom>
      <diagonal/>
    </border>
    <border>
      <left style="thin">
        <color indexed="10"/>
      </left>
      <right/>
      <top style="dotted">
        <color indexed="14"/>
      </top>
      <bottom style="dotted">
        <color indexed="14"/>
      </bottom>
      <diagonal/>
    </border>
    <border>
      <left/>
      <right/>
      <top style="dotted">
        <color indexed="14"/>
      </top>
      <bottom style="dotted">
        <color indexed="14"/>
      </bottom>
      <diagonal/>
    </border>
    <border>
      <left/>
      <right style="thin">
        <color indexed="10"/>
      </right>
      <top style="dotted">
        <color indexed="13"/>
      </top>
      <bottom style="thin">
        <color indexed="10"/>
      </bottom>
      <diagonal/>
    </border>
    <border>
      <left style="thin">
        <color indexed="10"/>
      </left>
      <right/>
      <top style="dotted">
        <color indexed="14"/>
      </top>
      <bottom style="thin">
        <color indexed="10"/>
      </bottom>
      <diagonal/>
    </border>
    <border>
      <left/>
      <right/>
      <top style="dotted">
        <color indexed="14"/>
      </top>
      <bottom style="thin">
        <color indexed="10"/>
      </bottom>
      <diagonal/>
    </border>
    <border>
      <left/>
      <right/>
      <top/>
      <bottom style="thin">
        <color indexed="16"/>
      </bottom>
      <diagonal/>
    </border>
    <border>
      <left/>
      <right/>
      <top style="thin">
        <color indexed="16"/>
      </top>
      <bottom style="thin">
        <color indexed="10"/>
      </bottom>
      <diagonal/>
    </border>
    <border>
      <left/>
      <right style="thin">
        <color indexed="10"/>
      </right>
      <top style="thin">
        <color indexed="10"/>
      </top>
      <bottom style="thin">
        <color indexed="16"/>
      </bottom>
      <diagonal/>
    </border>
    <border>
      <left style="thin">
        <color indexed="10"/>
      </left>
      <right/>
      <top style="thin">
        <color indexed="10"/>
      </top>
      <bottom style="dotted">
        <color indexed="13"/>
      </bottom>
      <diagonal/>
    </border>
    <border>
      <left/>
      <right/>
      <top style="thin">
        <color indexed="10"/>
      </top>
      <bottom style="dotted">
        <color indexed="13"/>
      </bottom>
      <diagonal/>
    </border>
    <border>
      <left/>
      <right style="thin">
        <color indexed="10"/>
      </right>
      <top style="thin">
        <color indexed="16"/>
      </top>
      <bottom style="thin">
        <color indexed="10"/>
      </bottom>
      <diagonal/>
    </border>
    <border>
      <left style="thin">
        <color indexed="10"/>
      </left>
      <right/>
      <top style="dotted">
        <color indexed="13"/>
      </top>
      <bottom style="thin">
        <color indexed="10"/>
      </bottom>
      <diagonal/>
    </border>
    <border>
      <left/>
      <right/>
      <top style="dotted">
        <color indexed="13"/>
      </top>
      <bottom style="thin">
        <color indexed="10"/>
      </bottom>
      <diagonal/>
    </border>
    <border>
      <left/>
      <right/>
      <top style="thin">
        <color indexed="10"/>
      </top>
      <bottom style="thin">
        <color indexed="10"/>
      </bottom>
      <diagonal/>
    </border>
    <border>
      <left/>
      <right/>
      <top/>
      <bottom style="thin">
        <color indexed="10"/>
      </bottom>
      <diagonal/>
    </border>
    <border>
      <left/>
      <right style="thin">
        <color indexed="18"/>
      </right>
      <top/>
      <bottom style="thin">
        <color indexed="19"/>
      </bottom>
      <diagonal/>
    </border>
    <border>
      <left style="thin">
        <color indexed="18"/>
      </left>
      <right style="thin">
        <color indexed="18"/>
      </right>
      <top/>
      <bottom style="thin">
        <color indexed="19"/>
      </bottom>
      <diagonal/>
    </border>
    <border>
      <left style="thin">
        <color indexed="18"/>
      </left>
      <right/>
      <top/>
      <bottom style="thin">
        <color indexed="19"/>
      </bottom>
      <diagonal/>
    </border>
    <border>
      <left/>
      <right style="thin">
        <color indexed="19"/>
      </right>
      <top style="thin">
        <color indexed="19"/>
      </top>
      <bottom style="dotted">
        <color indexed="13"/>
      </bottom>
      <diagonal/>
    </border>
    <border>
      <left style="thin">
        <color indexed="19"/>
      </left>
      <right style="thin">
        <color indexed="16"/>
      </right>
      <top style="thin">
        <color indexed="19"/>
      </top>
      <bottom style="dotted">
        <color indexed="13"/>
      </bottom>
      <diagonal/>
    </border>
    <border>
      <left style="thin">
        <color indexed="16"/>
      </left>
      <right style="thin">
        <color indexed="16"/>
      </right>
      <top style="thin">
        <color indexed="19"/>
      </top>
      <bottom style="dotted">
        <color indexed="13"/>
      </bottom>
      <diagonal/>
    </border>
    <border>
      <left style="thin">
        <color indexed="16"/>
      </left>
      <right/>
      <top style="thin">
        <color indexed="19"/>
      </top>
      <bottom style="dotted">
        <color indexed="13"/>
      </bottom>
      <diagonal/>
    </border>
    <border>
      <left/>
      <right style="thin">
        <color indexed="19"/>
      </right>
      <top style="dotted">
        <color indexed="13"/>
      </top>
      <bottom style="dotted">
        <color indexed="13"/>
      </bottom>
      <diagonal/>
    </border>
    <border>
      <left style="thin">
        <color indexed="19"/>
      </left>
      <right style="thin">
        <color indexed="16"/>
      </right>
      <top style="dotted">
        <color indexed="13"/>
      </top>
      <bottom style="dotted">
        <color indexed="13"/>
      </bottom>
      <diagonal/>
    </border>
    <border>
      <left style="thin">
        <color indexed="16"/>
      </left>
      <right style="thin">
        <color indexed="16"/>
      </right>
      <top style="dotted">
        <color indexed="13"/>
      </top>
      <bottom style="dotted">
        <color indexed="13"/>
      </bottom>
      <diagonal/>
    </border>
    <border>
      <left style="thin">
        <color indexed="16"/>
      </left>
      <right/>
      <top style="dotted">
        <color indexed="13"/>
      </top>
      <bottom style="dotted">
        <color indexed="13"/>
      </bottom>
      <diagonal/>
    </border>
    <border>
      <left/>
      <right style="thin">
        <color indexed="19"/>
      </right>
      <top style="dotted">
        <color indexed="13"/>
      </top>
      <bottom/>
      <diagonal/>
    </border>
    <border>
      <left style="thin">
        <color indexed="19"/>
      </left>
      <right style="thin">
        <color indexed="16"/>
      </right>
      <top style="dotted">
        <color indexed="13"/>
      </top>
      <bottom/>
      <diagonal/>
    </border>
    <border>
      <left style="thin">
        <color indexed="16"/>
      </left>
      <right style="thin">
        <color indexed="16"/>
      </right>
      <top style="dotted">
        <color indexed="13"/>
      </top>
      <bottom/>
      <diagonal/>
    </border>
    <border>
      <left style="thin">
        <color indexed="16"/>
      </left>
      <right/>
      <top style="dotted">
        <color indexed="13"/>
      </top>
      <bottom/>
      <diagonal/>
    </border>
    <border>
      <left/>
      <right style="thin">
        <color indexed="18"/>
      </right>
      <top style="thin">
        <color indexed="19"/>
      </top>
      <bottom style="dotted">
        <color indexed="13"/>
      </bottom>
      <diagonal/>
    </border>
    <border>
      <left style="thin">
        <color indexed="18"/>
      </left>
      <right style="thin">
        <color indexed="19"/>
      </right>
      <top style="thin">
        <color indexed="19"/>
      </top>
      <bottom style="dotted">
        <color indexed="13"/>
      </bottom>
      <diagonal/>
    </border>
    <border>
      <left/>
      <right style="thin">
        <color indexed="18"/>
      </right>
      <top style="dotted">
        <color indexed="13"/>
      </top>
      <bottom style="dotted">
        <color indexed="13"/>
      </bottom>
      <diagonal/>
    </border>
    <border>
      <left style="thin">
        <color indexed="18"/>
      </left>
      <right style="thin">
        <color indexed="19"/>
      </right>
      <top style="dotted">
        <color indexed="13"/>
      </top>
      <bottom style="dotted">
        <color indexed="13"/>
      </bottom>
      <diagonal/>
    </border>
    <border>
      <left/>
      <right style="thin">
        <color indexed="18"/>
      </right>
      <top style="dotted">
        <color indexed="13"/>
      </top>
      <bottom/>
      <diagonal/>
    </border>
    <border>
      <left style="thin">
        <color indexed="18"/>
      </left>
      <right style="thin">
        <color indexed="19"/>
      </right>
      <top style="dotted">
        <color indexed="13"/>
      </top>
      <bottom/>
      <diagonal/>
    </border>
    <border>
      <left style="thin">
        <color indexed="19"/>
      </left>
      <right/>
      <top style="thin">
        <color indexed="19"/>
      </top>
      <bottom style="dotted">
        <color indexed="13"/>
      </bottom>
      <diagonal/>
    </border>
    <border>
      <left style="thin">
        <color indexed="19"/>
      </left>
      <right/>
      <top style="dotted">
        <color indexed="13"/>
      </top>
      <bottom style="dotted">
        <color indexed="13"/>
      </bottom>
      <diagonal/>
    </border>
    <border>
      <left style="thin">
        <color indexed="19"/>
      </left>
      <right/>
      <top style="dotted">
        <color indexed="13"/>
      </top>
      <bottom/>
      <diagonal/>
    </border>
  </borders>
  <cellStyleXfs count="1">
    <xf numFmtId="0" fontId="0" applyNumberFormat="0" applyFont="1" applyFill="0" applyBorder="0" applyAlignment="1" applyProtection="0">
      <alignment vertical="top" wrapText="1"/>
    </xf>
  </cellStyleXfs>
  <cellXfs count="78">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3" borderId="1" applyNumberFormat="1" applyFont="1" applyFill="0" applyBorder="1" applyAlignment="1" applyProtection="0">
      <alignment horizontal="left" vertical="top" wrapText="1"/>
    </xf>
    <xf numFmtId="59" fontId="0" fillId="2" borderId="2"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2" applyNumberFormat="0" applyFont="1" applyFill="0" applyBorder="0" applyAlignment="1" applyProtection="0">
      <alignment horizontal="left" vertical="center"/>
    </xf>
    <xf numFmtId="49" fontId="3" borderId="3" applyNumberFormat="1" applyFont="1" applyFill="0" applyBorder="1" applyAlignment="1" applyProtection="0">
      <alignment horizontal="left" vertical="top" wrapText="1"/>
    </xf>
    <xf numFmtId="59" fontId="0" borderId="4" applyNumberFormat="1" applyFont="1" applyFill="0" applyBorder="1" applyAlignment="1" applyProtection="0">
      <alignment vertical="top" wrapText="1"/>
    </xf>
    <xf numFmtId="49" fontId="0" borderId="5" applyNumberFormat="1" applyFont="1" applyFill="0" applyBorder="1" applyAlignment="1" applyProtection="0">
      <alignment vertical="top" wrapText="1"/>
    </xf>
    <xf numFmtId="49" fontId="3" borderId="6" applyNumberFormat="1" applyFont="1" applyFill="0" applyBorder="1" applyAlignment="1" applyProtection="0">
      <alignment horizontal="left" vertical="top" wrapText="1"/>
    </xf>
    <xf numFmtId="60" fontId="0" borderId="7" applyNumberFormat="1" applyFont="1" applyFill="0" applyBorder="1" applyAlignment="1" applyProtection="0">
      <alignment vertical="top" wrapText="1"/>
    </xf>
    <xf numFmtId="49" fontId="0" borderId="8" applyNumberFormat="1" applyFont="1" applyFill="0" applyBorder="1" applyAlignment="1" applyProtection="0">
      <alignment vertical="top" wrapText="1"/>
    </xf>
    <xf numFmtId="49" fontId="3" borderId="9" applyNumberFormat="1" applyFont="1" applyFill="0" applyBorder="1" applyAlignment="1" applyProtection="0">
      <alignment horizontal="left" vertical="top" wrapText="1"/>
    </xf>
    <xf numFmtId="59" fontId="0" borderId="10" applyNumberFormat="1" applyFont="1" applyFill="0" applyBorder="1" applyAlignment="1" applyProtection="0">
      <alignment vertical="top" wrapText="1"/>
    </xf>
    <xf numFmtId="49" fontId="0" borderId="11"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4" fillId="3" borderId="12" applyNumberFormat="1" applyFont="1" applyFill="1" applyBorder="1" applyAlignment="1" applyProtection="0">
      <alignment horizontal="left" vertical="top" wrapText="1"/>
    </xf>
    <xf numFmtId="1" fontId="4" fillId="3" borderId="12" applyNumberFormat="1" applyFont="1" applyFill="1" applyBorder="1" applyAlignment="1" applyProtection="0">
      <alignment horizontal="center" vertical="top" wrapText="1"/>
    </xf>
    <xf numFmtId="49" fontId="4" fillId="3" borderId="13" applyNumberFormat="1" applyFont="1" applyFill="1" applyBorder="1" applyAlignment="1" applyProtection="0">
      <alignment horizontal="left" vertical="top" wrapText="1"/>
    </xf>
    <xf numFmtId="4" fontId="4" fillId="3" borderId="13" applyNumberFormat="1" applyFont="1" applyFill="1" applyBorder="1" applyAlignment="1" applyProtection="0">
      <alignment horizontal="center" vertical="top" wrapText="1"/>
    </xf>
    <xf numFmtId="49" fontId="3" borderId="14" applyNumberFormat="1" applyFont="1" applyFill="0" applyBorder="1" applyAlignment="1" applyProtection="0">
      <alignment horizontal="left" vertical="top" wrapText="1"/>
    </xf>
    <xf numFmtId="60" fontId="0" borderId="15" applyNumberFormat="1" applyFont="1" applyFill="0" applyBorder="1" applyAlignment="1" applyProtection="0">
      <alignment vertical="top" wrapText="1"/>
    </xf>
    <xf numFmtId="60" fontId="0" borderId="16" applyNumberFormat="1" applyFont="1" applyFill="0" applyBorder="1" applyAlignment="1" applyProtection="0">
      <alignment vertical="top" wrapText="1"/>
    </xf>
    <xf numFmtId="49" fontId="3" borderId="17" applyNumberFormat="1" applyFont="1" applyFill="0" applyBorder="1" applyAlignment="1" applyProtection="0">
      <alignment horizontal="left" vertical="top" wrapText="1"/>
    </xf>
    <xf numFmtId="60" fontId="0" borderId="18" applyNumberFormat="1" applyFont="1" applyFill="0" applyBorder="1" applyAlignment="1" applyProtection="0">
      <alignment vertical="top" wrapText="1"/>
    </xf>
    <xf numFmtId="60" fontId="0" borderId="19" applyNumberFormat="1" applyFont="1" applyFill="0" applyBorder="1" applyAlignment="1" applyProtection="0">
      <alignment vertical="top" wrapText="1"/>
    </xf>
    <xf numFmtId="49" fontId="4" borderId="20" applyNumberFormat="1" applyFont="1" applyFill="0" applyBorder="1" applyAlignment="1" applyProtection="0">
      <alignment vertical="top" wrapText="1"/>
    </xf>
    <xf numFmtId="60" fontId="4" borderId="20"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4" fillId="3" borderId="21" applyNumberFormat="1" applyFont="1" applyFill="1" applyBorder="1" applyAlignment="1" applyProtection="0">
      <alignment horizontal="center" vertical="top" wrapText="1"/>
    </xf>
    <xf numFmtId="1" fontId="4" fillId="3" borderId="21" applyNumberFormat="1" applyFont="1" applyFill="1" applyBorder="1" applyAlignment="1" applyProtection="0">
      <alignment horizontal="center"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49" fontId="6" fillId="4" borderId="22" applyNumberFormat="1" applyFont="1" applyFill="1" applyBorder="1" applyAlignment="1" applyProtection="0">
      <alignment vertical="top" wrapText="1"/>
    </xf>
    <xf numFmtId="49" fontId="6" fillId="4" borderId="23" applyNumberFormat="1" applyFont="1" applyFill="1" applyBorder="1" applyAlignment="1" applyProtection="0">
      <alignment vertical="top" wrapText="1"/>
    </xf>
    <xf numFmtId="49" fontId="6" fillId="4" borderId="24" applyNumberFormat="1" applyFont="1" applyFill="1" applyBorder="1" applyAlignment="1" applyProtection="0">
      <alignment vertical="top" wrapText="1"/>
    </xf>
    <xf numFmtId="49" fontId="3" borderId="25" applyNumberFormat="1" applyFont="1" applyFill="0" applyBorder="1" applyAlignment="1" applyProtection="0">
      <alignment vertical="top" wrapText="1"/>
    </xf>
    <xf numFmtId="49" fontId="0" borderId="26" applyNumberFormat="1" applyFont="1" applyFill="0" applyBorder="1" applyAlignment="1" applyProtection="0">
      <alignment vertical="top" wrapText="1"/>
    </xf>
    <xf numFmtId="0" fontId="0" borderId="27" applyNumberFormat="0" applyFont="1" applyFill="0" applyBorder="1" applyAlignment="1" applyProtection="0">
      <alignment vertical="top" wrapText="1"/>
    </xf>
    <xf numFmtId="0" fontId="0" borderId="28" applyNumberFormat="0" applyFont="1" applyFill="0" applyBorder="1" applyAlignment="1" applyProtection="0">
      <alignment vertical="top" wrapText="1"/>
    </xf>
    <xf numFmtId="49" fontId="3" borderId="29" applyNumberFormat="1" applyFont="1" applyFill="0" applyBorder="1" applyAlignment="1" applyProtection="0">
      <alignment vertical="top" wrapText="1"/>
    </xf>
    <xf numFmtId="49" fontId="0" fillId="5" borderId="30" applyNumberFormat="1" applyFont="1" applyFill="1" applyBorder="1" applyAlignment="1" applyProtection="0">
      <alignment vertical="top" wrapText="1"/>
    </xf>
    <xf numFmtId="0" fontId="0" fillId="5" borderId="31" applyNumberFormat="0" applyFont="1" applyFill="1" applyBorder="1" applyAlignment="1" applyProtection="0">
      <alignment vertical="top" wrapText="1"/>
    </xf>
    <xf numFmtId="0" fontId="0" fillId="5" borderId="32" applyNumberFormat="0" applyFont="1" applyFill="1" applyBorder="1" applyAlignment="1" applyProtection="0">
      <alignment vertical="top" wrapText="1"/>
    </xf>
    <xf numFmtId="49" fontId="0" borderId="30" applyNumberFormat="1" applyFont="1" applyFill="0" applyBorder="1" applyAlignment="1" applyProtection="0">
      <alignment vertical="top" wrapText="1"/>
    </xf>
    <xf numFmtId="0" fontId="0" borderId="31" applyNumberFormat="0" applyFont="1" applyFill="0" applyBorder="1" applyAlignment="1" applyProtection="0">
      <alignment vertical="top" wrapText="1"/>
    </xf>
    <xf numFmtId="0" fontId="0" borderId="32" applyNumberFormat="0" applyFont="1" applyFill="0" applyBorder="1" applyAlignment="1" applyProtection="0">
      <alignment vertical="top" wrapText="1"/>
    </xf>
    <xf numFmtId="0" fontId="3" borderId="29" applyNumberFormat="0" applyFont="1" applyFill="0" applyBorder="1" applyAlignment="1" applyProtection="0">
      <alignment vertical="top" wrapText="1"/>
    </xf>
    <xf numFmtId="0" fontId="0" fillId="5" borderId="30" applyNumberFormat="0" applyFont="1" applyFill="1" applyBorder="1" applyAlignment="1" applyProtection="0">
      <alignment vertical="top" wrapText="1"/>
    </xf>
    <xf numFmtId="49" fontId="3" borderId="33" applyNumberFormat="1" applyFont="1" applyFill="0" applyBorder="1" applyAlignment="1" applyProtection="0">
      <alignment vertical="top" wrapText="1"/>
    </xf>
    <xf numFmtId="0" fontId="0" borderId="34" applyNumberFormat="0" applyFont="1" applyFill="0" applyBorder="1" applyAlignment="1" applyProtection="0">
      <alignment vertical="top" wrapText="1"/>
    </xf>
    <xf numFmtId="0" fontId="3" borderId="35" applyNumberFormat="1" applyFont="1" applyFill="0" applyBorder="1" applyAlignment="1" applyProtection="0">
      <alignment vertical="top" wrapText="1"/>
    </xf>
    <xf numFmtId="0" fontId="3" borderId="36"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3" borderId="37" applyNumberFormat="1" applyFont="1" applyFill="0" applyBorder="1" applyAlignment="1" applyProtection="0">
      <alignment vertical="top" wrapText="1"/>
    </xf>
    <xf numFmtId="49" fontId="3" borderId="38" applyNumberFormat="1" applyFont="1" applyFill="0" applyBorder="1" applyAlignment="1" applyProtection="0">
      <alignment vertical="top" wrapText="1"/>
    </xf>
    <xf numFmtId="49" fontId="0" borderId="27" applyNumberFormat="1" applyFont="1" applyFill="0" applyBorder="1" applyAlignment="1" applyProtection="0">
      <alignment vertical="top" wrapText="1"/>
    </xf>
    <xf numFmtId="0" fontId="3" borderId="39" applyNumberFormat="0" applyFont="1" applyFill="0" applyBorder="1" applyAlignment="1" applyProtection="0">
      <alignment vertical="top" wrapText="1"/>
    </xf>
    <xf numFmtId="49" fontId="3" borderId="40" applyNumberFormat="1" applyFont="1" applyFill="0" applyBorder="1" applyAlignment="1" applyProtection="0">
      <alignment vertical="top" wrapText="1"/>
    </xf>
    <xf numFmtId="49" fontId="0" fillId="5" borderId="31" applyNumberFormat="1" applyFont="1" applyFill="1" applyBorder="1" applyAlignment="1" applyProtection="0">
      <alignment vertical="top" wrapText="1"/>
    </xf>
    <xf numFmtId="49" fontId="0" borderId="31" applyNumberFormat="1" applyFont="1" applyFill="0" applyBorder="1" applyAlignment="1" applyProtection="0">
      <alignment vertical="top" wrapText="1"/>
    </xf>
    <xf numFmtId="49" fontId="3" borderId="39" applyNumberFormat="1" applyFont="1" applyFill="0" applyBorder="1" applyAlignment="1" applyProtection="0">
      <alignment vertical="top" wrapText="1"/>
    </xf>
    <xf numFmtId="0" fontId="3" borderId="40" applyNumberFormat="0" applyFont="1" applyFill="0" applyBorder="1" applyAlignment="1" applyProtection="0">
      <alignment vertical="top" wrapText="1"/>
    </xf>
    <xf numFmtId="0" fontId="0" borderId="30" applyNumberFormat="0" applyFont="1" applyFill="0" applyBorder="1" applyAlignment="1" applyProtection="0">
      <alignment vertical="top" wrapText="1"/>
    </xf>
    <xf numFmtId="0" fontId="3" borderId="41" applyNumberFormat="0" applyFont="1" applyFill="0" applyBorder="1" applyAlignment="1" applyProtection="0">
      <alignment vertical="top" wrapText="1"/>
    </xf>
    <xf numFmtId="49" fontId="3" borderId="42" applyNumberFormat="1" applyFont="1" applyFill="0" applyBorder="1" applyAlignment="1" applyProtection="0">
      <alignment vertical="top" wrapText="1"/>
    </xf>
    <xf numFmtId="0" fontId="0" fillId="5" borderId="34" applyNumberFormat="0" applyFont="1" applyFill="1" applyBorder="1" applyAlignment="1" applyProtection="0">
      <alignment vertical="top" wrapText="1"/>
    </xf>
    <xf numFmtId="0" fontId="0" fillId="5" borderId="35" applyNumberFormat="0" applyFont="1" applyFill="1" applyBorder="1" applyAlignment="1" applyProtection="0">
      <alignment vertical="top" wrapText="1"/>
    </xf>
    <xf numFmtId="0" fontId="3" fillId="5" borderId="35" applyNumberFormat="1" applyFont="1" applyFill="1" applyBorder="1" applyAlignment="1" applyProtection="0">
      <alignment vertical="top" wrapText="1"/>
    </xf>
    <xf numFmtId="0" fontId="3" fillId="5" borderId="36"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0" borderId="35" applyNumberFormat="0" applyFont="1" applyFill="0" applyBorder="1" applyAlignment="1" applyProtection="0">
      <alignment vertical="top" wrapText="1"/>
    </xf>
    <xf numFmtId="0" fontId="0" applyNumberFormat="1" applyFont="1" applyFill="0" applyBorder="0" applyAlignment="1" applyProtection="0">
      <alignment vertical="top" wrapText="1"/>
    </xf>
    <xf numFmtId="49" fontId="0" borderId="43" applyNumberFormat="1" applyFont="1" applyFill="0" applyBorder="1" applyAlignment="1" applyProtection="0">
      <alignment vertical="top" wrapText="1"/>
    </xf>
    <xf numFmtId="49" fontId="0" fillId="5" borderId="44" applyNumberFormat="1" applyFont="1" applyFill="1" applyBorder="1" applyAlignment="1" applyProtection="0">
      <alignment vertical="top" wrapText="1"/>
    </xf>
    <xf numFmtId="49" fontId="0" borderId="44" applyNumberFormat="1" applyFont="1" applyFill="0" applyBorder="1" applyAlignment="1" applyProtection="0">
      <alignment vertical="top" wrapText="1"/>
    </xf>
    <xf numFmtId="49" fontId="0" fillId="5" borderId="45" applyNumberFormat="1" applyFont="1" applyFill="1" applyBorder="1"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f5f5f"/>
      <rgbColor rgb="ff357ca2"/>
      <rgbColor rgb="ff5b86b8"/>
      <rgbColor rgb="fffdf7e4"/>
      <rgbColor rgb="ffadadad"/>
      <rgbColor rgb="ffd5d5d5"/>
      <rgbColor rgb="fff0f5f8"/>
      <rgbColor rgb="ffe3e3e3"/>
      <rgbColor rgb="fffefffe"/>
      <rgbColor rgb="ffc7d2d8"/>
      <rgbColor rgb="ff7f7f7f"/>
      <rgbColor rgb="ffeeeee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19050</xdr:colOff>
      <xdr:row>0</xdr:row>
      <xdr:rowOff>0</xdr:rowOff>
    </xdr:from>
    <xdr:to>
      <xdr:col>3</xdr:col>
      <xdr:colOff>46990</xdr:colOff>
      <xdr:row>0</xdr:row>
      <xdr:rowOff>470926</xdr:rowOff>
    </xdr:to>
    <xdr:sp>
      <xdr:nvSpPr>
        <xdr:cNvPr id="2" name="Return on Investment"/>
        <xdr:cNvSpPr txBox="1"/>
      </xdr:nvSpPr>
      <xdr:spPr>
        <a:xfrm>
          <a:off x="19050" y="-18013"/>
          <a:ext cx="9273541" cy="47092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457200" rtl="0" latinLnBrk="0">
            <a:lnSpc>
              <a:spcPct val="120000"/>
            </a:lnSpc>
            <a:spcBef>
              <a:spcPts val="0"/>
            </a:spcBef>
            <a:spcAft>
              <a:spcPts val="0"/>
            </a:spcAft>
            <a:buClrTx/>
            <a:buSzTx/>
            <a:buFontTx/>
            <a:buNone/>
            <a:defRPr b="0" baseline="0" cap="none" i="0" spc="84" strike="noStrike" sz="2800" u="none">
              <a:solidFill>
                <a:srgbClr val="000000"/>
              </a:solidFill>
              <a:uFillTx/>
              <a:latin typeface="+mn-lt"/>
              <a:ea typeface="+mn-ea"/>
              <a:cs typeface="+mn-cs"/>
              <a:sym typeface="Helvetica Neue UltraLight"/>
            </a:defRPr>
          </a:pPr>
          <a:r>
            <a:rPr b="0" baseline="0" cap="none" i="0" spc="84" strike="noStrike" sz="2800" u="none">
              <a:solidFill>
                <a:srgbClr val="000000"/>
              </a:solidFill>
              <a:uFillTx/>
              <a:latin typeface="+mn-lt"/>
              <a:ea typeface="+mn-ea"/>
              <a:cs typeface="+mn-cs"/>
              <a:sym typeface="Helvetica Neue UltraLight"/>
            </a:rPr>
            <a:t>Return on Investment</a:t>
          </a:r>
        </a:p>
      </xdr:txBody>
    </xdr:sp>
    <xdr:clientData/>
  </xdr:twoCellAnchor>
  <xdr:twoCellAnchor>
    <xdr:from>
      <xdr:col>0</xdr:col>
      <xdr:colOff>77</xdr:colOff>
      <xdr:row>0</xdr:row>
      <xdr:rowOff>495126</xdr:rowOff>
    </xdr:from>
    <xdr:to>
      <xdr:col>2</xdr:col>
      <xdr:colOff>1221739</xdr:colOff>
      <xdr:row>0</xdr:row>
      <xdr:rowOff>495300</xdr:rowOff>
    </xdr:to>
    <xdr:sp>
      <xdr:nvSpPr>
        <xdr:cNvPr id="3" name="Line"/>
        <xdr:cNvSpPr/>
      </xdr:nvSpPr>
      <xdr:spPr>
        <a:xfrm flipV="1">
          <a:off x="77" y="495126"/>
          <a:ext cx="9235363" cy="175"/>
        </a:xfrm>
        <a:prstGeom prst="line">
          <a:avLst/>
        </a:prstGeom>
        <a:noFill/>
        <a:ln w="25400" cap="flat">
          <a:solidFill>
            <a:schemeClr val="accent1">
              <a:hueOff val="366345"/>
              <a:satOff val="11385"/>
              <a:lumOff val="-23239"/>
            </a:schemeClr>
          </a:solidFill>
          <a:prstDash val="solid"/>
          <a:miter lim="400000"/>
        </a:ln>
        <a:effectLst/>
      </xdr:spPr>
      <xdr:txBody>
        <a:bodyPr/>
        <a:lstStyle/>
        <a:p>
          <a:pPr/>
        </a:p>
      </xdr:txBody>
    </xdr:sp>
    <xdr:clientData/>
  </xdr:twoCellAnchor>
  <xdr:twoCellAnchor>
    <xdr:from>
      <xdr:col>0</xdr:col>
      <xdr:colOff>0</xdr:colOff>
      <xdr:row>0</xdr:row>
      <xdr:rowOff>524256</xdr:rowOff>
    </xdr:from>
    <xdr:to>
      <xdr:col>0</xdr:col>
      <xdr:colOff>4354068</xdr:colOff>
      <xdr:row>3</xdr:row>
      <xdr:rowOff>306450</xdr:rowOff>
    </xdr:to>
    <xdr:sp>
      <xdr:nvSpPr>
        <xdr:cNvPr id="4" name="Use this calculator to determine the return on investment over five years based on projected revenues and costs. Do not enter any numbers on this sheet but look at the following sheets (this sheet will be filled out automatically). For simplicity the dis"/>
        <xdr:cNvSpPr txBox="1"/>
      </xdr:nvSpPr>
      <xdr:spPr>
        <a:xfrm>
          <a:off x="-19050" y="524255"/>
          <a:ext cx="4354068" cy="93472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rtl="0" latinLnBrk="0">
            <a:lnSpc>
              <a:spcPct val="120000"/>
            </a:lnSpc>
            <a:spcBef>
              <a:spcPts val="900"/>
            </a:spcBef>
            <a:spcAft>
              <a:spcPts val="0"/>
            </a:spcAft>
            <a:buClrTx/>
            <a:buSzTx/>
            <a:buFontTx/>
            <a:buNone/>
            <a:defRPr b="0" baseline="0" cap="none" i="0" spc="0" strike="noStrike" sz="1000" u="none">
              <a:solidFill>
                <a:srgbClr val="000000"/>
              </a:solidFill>
              <a:uFillTx/>
              <a:latin typeface="Helvetica Neue Light"/>
              <a:ea typeface="Helvetica Neue Light"/>
              <a:cs typeface="Helvetica Neue Light"/>
              <a:sym typeface="Helvetica Neue Light"/>
            </a:defRPr>
          </a:pPr>
          <a:r>
            <a:rPr b="0" baseline="0" cap="none" i="0" spc="0" strike="noStrike" sz="1000" u="none">
              <a:solidFill>
                <a:srgbClr val="000000"/>
              </a:solidFill>
              <a:uFillTx/>
              <a:latin typeface="Helvetica Neue Light"/>
              <a:ea typeface="Helvetica Neue Light"/>
              <a:cs typeface="Helvetica Neue Light"/>
              <a:sym typeface="Helvetica Neue Light"/>
            </a:rPr>
            <a:t>Use this calculator to determine the return on investment over five years based on projected revenues and costs. Do not enter any numbers on this sheet but look at the following sheets (this sheet will be filled out automatically). For simplicity the discount rate can also be ignored. </a:t>
          </a:r>
        </a:p>
      </xdr:txBody>
    </xdr:sp>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19050</xdr:colOff>
      <xdr:row>0</xdr:row>
      <xdr:rowOff>0</xdr:rowOff>
    </xdr:from>
    <xdr:to>
      <xdr:col>4</xdr:col>
      <xdr:colOff>46990</xdr:colOff>
      <xdr:row>0</xdr:row>
      <xdr:rowOff>470926</xdr:rowOff>
    </xdr:to>
    <xdr:sp>
      <xdr:nvSpPr>
        <xdr:cNvPr id="6" name="Costs"/>
        <xdr:cNvSpPr txBox="1"/>
      </xdr:nvSpPr>
      <xdr:spPr>
        <a:xfrm>
          <a:off x="19050" y="-18013"/>
          <a:ext cx="9273541" cy="47092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457200" rtl="0" latinLnBrk="0">
            <a:lnSpc>
              <a:spcPct val="120000"/>
            </a:lnSpc>
            <a:spcBef>
              <a:spcPts val="0"/>
            </a:spcBef>
            <a:spcAft>
              <a:spcPts val="0"/>
            </a:spcAft>
            <a:buClrTx/>
            <a:buSzTx/>
            <a:buFontTx/>
            <a:buNone/>
            <a:defRPr b="0" baseline="0" cap="none" i="0" spc="84" strike="noStrike" sz="2800" u="none">
              <a:solidFill>
                <a:srgbClr val="000000"/>
              </a:solidFill>
              <a:uFillTx/>
              <a:latin typeface="+mn-lt"/>
              <a:ea typeface="+mn-ea"/>
              <a:cs typeface="+mn-cs"/>
              <a:sym typeface="Helvetica Neue UltraLight"/>
            </a:defRPr>
          </a:pPr>
          <a:r>
            <a:rPr b="0" baseline="0" cap="none" i="0" spc="84" strike="noStrike" sz="2800" u="none">
              <a:solidFill>
                <a:srgbClr val="000000"/>
              </a:solidFill>
              <a:uFillTx/>
              <a:latin typeface="+mn-lt"/>
              <a:ea typeface="+mn-ea"/>
              <a:cs typeface="+mn-cs"/>
              <a:sym typeface="Helvetica Neue UltraLight"/>
            </a:rPr>
            <a:t>Costs</a:t>
          </a:r>
        </a:p>
      </xdr:txBody>
    </xdr:sp>
    <xdr:clientData/>
  </xdr:twoCellAnchor>
  <xdr:twoCellAnchor>
    <xdr:from>
      <xdr:col>0</xdr:col>
      <xdr:colOff>77</xdr:colOff>
      <xdr:row>0</xdr:row>
      <xdr:rowOff>495126</xdr:rowOff>
    </xdr:from>
    <xdr:to>
      <xdr:col>3</xdr:col>
      <xdr:colOff>1234439</xdr:colOff>
      <xdr:row>0</xdr:row>
      <xdr:rowOff>495300</xdr:rowOff>
    </xdr:to>
    <xdr:sp>
      <xdr:nvSpPr>
        <xdr:cNvPr id="7" name="Line"/>
        <xdr:cNvSpPr/>
      </xdr:nvSpPr>
      <xdr:spPr>
        <a:xfrm flipV="1">
          <a:off x="77" y="495126"/>
          <a:ext cx="9235363" cy="175"/>
        </a:xfrm>
        <a:prstGeom prst="line">
          <a:avLst/>
        </a:prstGeom>
        <a:noFill/>
        <a:ln w="25400" cap="flat">
          <a:solidFill>
            <a:schemeClr val="accent1">
              <a:hueOff val="366345"/>
              <a:satOff val="11385"/>
              <a:lumOff val="-23239"/>
            </a:schemeClr>
          </a:solidFill>
          <a:prstDash val="solid"/>
          <a:miter lim="400000"/>
        </a:ln>
        <a:effectLst/>
      </xdr:spPr>
      <xdr:txBody>
        <a:bodyPr/>
        <a:lstStyle/>
        <a:p>
          <a:pPr/>
        </a:p>
      </xdr:txBody>
    </xdr:sp>
    <xdr:clientData/>
  </xdr:twoCellAnchor>
  <xdr:twoCellAnchor>
    <xdr:from>
      <xdr:col>0</xdr:col>
      <xdr:colOff>0</xdr:colOff>
      <xdr:row>0</xdr:row>
      <xdr:rowOff>544209</xdr:rowOff>
    </xdr:from>
    <xdr:to>
      <xdr:col>3</xdr:col>
      <xdr:colOff>1030363</xdr:colOff>
      <xdr:row>0</xdr:row>
      <xdr:rowOff>1172982</xdr:rowOff>
    </xdr:to>
    <xdr:sp>
      <xdr:nvSpPr>
        <xdr:cNvPr id="8" name="Each business case is unique but you can follow a set of guidelines and the standard structure to get started [33].…"/>
        <xdr:cNvSpPr txBox="1"/>
      </xdr:nvSpPr>
      <xdr:spPr>
        <a:xfrm>
          <a:off x="-19050" y="544209"/>
          <a:ext cx="9031364" cy="628774"/>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rtl="0" latinLnBrk="0">
            <a:lnSpc>
              <a:spcPct val="120000"/>
            </a:lnSpc>
            <a:spcBef>
              <a:spcPts val="900"/>
            </a:spcBef>
            <a:spcAft>
              <a:spcPts val="0"/>
            </a:spcAft>
            <a:buClrTx/>
            <a:buSzTx/>
            <a:buFontTx/>
            <a:buNone/>
            <a:defRPr b="0" baseline="0" cap="none" i="0" spc="0" strike="noStrike" sz="1000" u="none">
              <a:solidFill>
                <a:srgbClr val="000000"/>
              </a:solidFill>
              <a:uFillTx/>
              <a:latin typeface="Helvetica Neue Light"/>
              <a:ea typeface="Helvetica Neue Light"/>
              <a:cs typeface="Helvetica Neue Light"/>
              <a:sym typeface="Helvetica Neue Light"/>
            </a:defRPr>
          </a:pPr>
          <a:r>
            <a:rPr b="0" baseline="0" cap="none" i="0" spc="0" strike="noStrike" sz="1000" u="none">
              <a:solidFill>
                <a:srgbClr val="000000"/>
              </a:solidFill>
              <a:uFillTx/>
              <a:latin typeface="Helvetica Neue Light"/>
              <a:ea typeface="Helvetica Neue Light"/>
              <a:cs typeface="Helvetica Neue Light"/>
              <a:sym typeface="Helvetica Neue Light"/>
            </a:rPr>
            <a:t>Each business case is unique but you can follow a set of guidelines and the standard structure to get started [33].</a:t>
          </a:r>
          <a:endParaRPr b="0" baseline="0" cap="none" i="0" spc="0" strike="noStrike" sz="1000" u="none">
            <a:solidFill>
              <a:srgbClr val="000000"/>
            </a:solidFill>
            <a:uFillTx/>
            <a:latin typeface="Helvetica Neue Light"/>
            <a:ea typeface="Helvetica Neue Light"/>
            <a:cs typeface="Helvetica Neue Light"/>
            <a:sym typeface="Helvetica Neue Light"/>
          </a:endParaRPr>
        </a:p>
        <a:p>
          <a:pPr marL="0" marR="0" indent="0" algn="l" defTabSz="457200" rtl="0" latinLnBrk="0">
            <a:lnSpc>
              <a:spcPct val="120000"/>
            </a:lnSpc>
            <a:spcBef>
              <a:spcPts val="900"/>
            </a:spcBef>
            <a:spcAft>
              <a:spcPts val="0"/>
            </a:spcAft>
            <a:buClrTx/>
            <a:buSzTx/>
            <a:buFontTx/>
            <a:buNone/>
            <a:defRPr b="0" baseline="0" cap="none" i="0" spc="0" strike="noStrike" sz="1000" u="none">
              <a:solidFill>
                <a:srgbClr val="000000"/>
              </a:solidFill>
              <a:uFillTx/>
              <a:latin typeface="Helvetica Neue Light"/>
              <a:ea typeface="Helvetica Neue Light"/>
              <a:cs typeface="Helvetica Neue Light"/>
              <a:sym typeface="Helvetica Neue Light"/>
            </a:defRPr>
          </a:pPr>
          <a:r>
            <a:rPr b="0" baseline="0" cap="none" i="0" spc="0" strike="noStrike" sz="1000" u="none">
              <a:solidFill>
                <a:srgbClr val="000000"/>
              </a:solidFill>
              <a:uFillTx/>
              <a:latin typeface="Helvetica Neue Light"/>
              <a:ea typeface="Helvetica Neue Light"/>
              <a:cs typeface="Helvetica Neue Light"/>
              <a:sym typeface="Helvetica Neue Light"/>
            </a:rPr>
            <a:t>To create the business case for your specific application of process mining, you first need to consider the costs. What investments are needed?</a:t>
          </a:r>
        </a:p>
      </xdr:txBody>
    </xdr:sp>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19050</xdr:colOff>
      <xdr:row>0</xdr:row>
      <xdr:rowOff>0</xdr:rowOff>
    </xdr:from>
    <xdr:to>
      <xdr:col>3</xdr:col>
      <xdr:colOff>2790190</xdr:colOff>
      <xdr:row>0</xdr:row>
      <xdr:rowOff>470926</xdr:rowOff>
    </xdr:to>
    <xdr:sp>
      <xdr:nvSpPr>
        <xdr:cNvPr id="10" name="Benefits: Decreased Costs"/>
        <xdr:cNvSpPr txBox="1"/>
      </xdr:nvSpPr>
      <xdr:spPr>
        <a:xfrm>
          <a:off x="19050" y="-18013"/>
          <a:ext cx="9273541" cy="47092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457200" rtl="0" latinLnBrk="0">
            <a:lnSpc>
              <a:spcPct val="120000"/>
            </a:lnSpc>
            <a:spcBef>
              <a:spcPts val="0"/>
            </a:spcBef>
            <a:spcAft>
              <a:spcPts val="0"/>
            </a:spcAft>
            <a:buClrTx/>
            <a:buSzTx/>
            <a:buFontTx/>
            <a:buNone/>
            <a:defRPr b="0" baseline="0" cap="none" i="0" spc="84" strike="noStrike" sz="2800" u="none">
              <a:solidFill>
                <a:srgbClr val="000000"/>
              </a:solidFill>
              <a:uFillTx/>
              <a:latin typeface="+mn-lt"/>
              <a:ea typeface="+mn-ea"/>
              <a:cs typeface="+mn-cs"/>
              <a:sym typeface="Helvetica Neue UltraLight"/>
            </a:defRPr>
          </a:pPr>
          <a:r>
            <a:rPr b="0" baseline="0" cap="none" i="0" spc="84" strike="noStrike" sz="2800" u="none">
              <a:solidFill>
                <a:srgbClr val="000000"/>
              </a:solidFill>
              <a:uFillTx/>
              <a:latin typeface="+mn-lt"/>
              <a:ea typeface="+mn-ea"/>
              <a:cs typeface="+mn-cs"/>
              <a:sym typeface="Helvetica Neue UltraLight"/>
            </a:rPr>
            <a:t>Benefits: Decreased Costs</a:t>
          </a:r>
        </a:p>
      </xdr:txBody>
    </xdr:sp>
    <xdr:clientData/>
  </xdr:twoCellAnchor>
  <xdr:twoCellAnchor>
    <xdr:from>
      <xdr:col>0</xdr:col>
      <xdr:colOff>77</xdr:colOff>
      <xdr:row>0</xdr:row>
      <xdr:rowOff>495126</xdr:rowOff>
    </xdr:from>
    <xdr:to>
      <xdr:col>3</xdr:col>
      <xdr:colOff>2733039</xdr:colOff>
      <xdr:row>0</xdr:row>
      <xdr:rowOff>495300</xdr:rowOff>
    </xdr:to>
    <xdr:sp>
      <xdr:nvSpPr>
        <xdr:cNvPr id="11" name="Line"/>
        <xdr:cNvSpPr/>
      </xdr:nvSpPr>
      <xdr:spPr>
        <a:xfrm flipV="1">
          <a:off x="77" y="495126"/>
          <a:ext cx="9235363" cy="175"/>
        </a:xfrm>
        <a:prstGeom prst="line">
          <a:avLst/>
        </a:prstGeom>
        <a:noFill/>
        <a:ln w="25400" cap="flat">
          <a:solidFill>
            <a:schemeClr val="accent1">
              <a:hueOff val="366345"/>
              <a:satOff val="11385"/>
              <a:lumOff val="-23239"/>
            </a:schemeClr>
          </a:solidFill>
          <a:prstDash val="solid"/>
          <a:miter lim="400000"/>
        </a:ln>
        <a:effectLst/>
      </xdr:spPr>
      <xdr:txBody>
        <a:bodyPr/>
        <a:lstStyle/>
        <a:p>
          <a:pPr/>
        </a:p>
      </xdr:txBody>
    </xdr:sp>
    <xdr:clientData/>
  </xdr:twoCellAnchor>
  <xdr:twoCellAnchor>
    <xdr:from>
      <xdr:col>0</xdr:col>
      <xdr:colOff>0</xdr:colOff>
      <xdr:row>0</xdr:row>
      <xdr:rowOff>544209</xdr:rowOff>
    </xdr:from>
    <xdr:to>
      <xdr:col>3</xdr:col>
      <xdr:colOff>2528963</xdr:colOff>
      <xdr:row>0</xdr:row>
      <xdr:rowOff>1172982</xdr:rowOff>
    </xdr:to>
    <xdr:sp>
      <xdr:nvSpPr>
        <xdr:cNvPr id="12" name="Use your experience and understanding of the use case to give estimates of the expected benefits.…"/>
        <xdr:cNvSpPr txBox="1"/>
      </xdr:nvSpPr>
      <xdr:spPr>
        <a:xfrm>
          <a:off x="-19050" y="544209"/>
          <a:ext cx="9031364" cy="628774"/>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rtl="0" latinLnBrk="0">
            <a:lnSpc>
              <a:spcPct val="120000"/>
            </a:lnSpc>
            <a:spcBef>
              <a:spcPts val="900"/>
            </a:spcBef>
            <a:spcAft>
              <a:spcPts val="0"/>
            </a:spcAft>
            <a:buClrTx/>
            <a:buSzTx/>
            <a:buFontTx/>
            <a:buNone/>
            <a:defRPr b="0" baseline="0" cap="none" i="0" spc="0" strike="noStrike" sz="1000" u="none">
              <a:solidFill>
                <a:srgbClr val="000000"/>
              </a:solidFill>
              <a:uFillTx/>
              <a:latin typeface="Helvetica Neue Light"/>
              <a:ea typeface="Helvetica Neue Light"/>
              <a:cs typeface="Helvetica Neue Light"/>
              <a:sym typeface="Helvetica Neue Light"/>
            </a:defRPr>
          </a:pPr>
          <a:r>
            <a:rPr b="0" baseline="0" cap="none" i="0" spc="0" strike="noStrike" sz="1000" u="none">
              <a:solidFill>
                <a:srgbClr val="000000"/>
              </a:solidFill>
              <a:uFillTx/>
              <a:latin typeface="Helvetica Neue Light"/>
              <a:ea typeface="Helvetica Neue Light"/>
              <a:cs typeface="Helvetica Neue Light"/>
              <a:sym typeface="Helvetica Neue Light"/>
            </a:rPr>
            <a:t>Use your experience and understanding of the use case to give estimates of the expected benefits.</a:t>
          </a:r>
          <a:endParaRPr b="0" baseline="0" cap="none" i="0" spc="0" strike="noStrike" sz="1000" u="none">
            <a:solidFill>
              <a:srgbClr val="000000"/>
            </a:solidFill>
            <a:uFillTx/>
            <a:latin typeface="Helvetica Neue Light"/>
            <a:ea typeface="Helvetica Neue Light"/>
            <a:cs typeface="Helvetica Neue Light"/>
            <a:sym typeface="Helvetica Neue Light"/>
          </a:endParaRPr>
        </a:p>
        <a:p>
          <a:pPr marL="0" marR="0" indent="0" algn="l" defTabSz="457200" rtl="0" latinLnBrk="0">
            <a:lnSpc>
              <a:spcPct val="120000"/>
            </a:lnSpc>
            <a:spcBef>
              <a:spcPts val="900"/>
            </a:spcBef>
            <a:spcAft>
              <a:spcPts val="0"/>
            </a:spcAft>
            <a:buClrTx/>
            <a:buSzTx/>
            <a:buFontTx/>
            <a:buNone/>
            <a:defRPr b="0" baseline="0" cap="none" i="0" spc="0" strike="noStrike" sz="1000" u="none">
              <a:solidFill>
                <a:srgbClr val="000000"/>
              </a:solidFill>
              <a:uFillTx/>
              <a:latin typeface="Helvetica Neue Light"/>
              <a:ea typeface="Helvetica Neue Light"/>
              <a:cs typeface="Helvetica Neue Light"/>
              <a:sym typeface="Helvetica Neue Light"/>
            </a:defRPr>
          </a:pPr>
          <a:r>
            <a:rPr b="0" baseline="0" cap="none" i="0" spc="0" strike="noStrike" sz="1000" u="none">
              <a:solidFill>
                <a:srgbClr val="000000"/>
              </a:solidFill>
              <a:uFillTx/>
              <a:latin typeface="Helvetica Neue Light"/>
              <a:ea typeface="Helvetica Neue Light"/>
              <a:cs typeface="Helvetica Neue Light"/>
              <a:sym typeface="Helvetica Neue Light"/>
            </a:rPr>
            <a:t>Cost Savings: Where do you expect to cut costs that are incurred at the moment?</a:t>
          </a:r>
        </a:p>
      </xdr:txBody>
    </xdr:sp>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19050</xdr:colOff>
      <xdr:row>0</xdr:row>
      <xdr:rowOff>0</xdr:rowOff>
    </xdr:from>
    <xdr:to>
      <xdr:col>3</xdr:col>
      <xdr:colOff>2790190</xdr:colOff>
      <xdr:row>0</xdr:row>
      <xdr:rowOff>470926</xdr:rowOff>
    </xdr:to>
    <xdr:sp>
      <xdr:nvSpPr>
        <xdr:cNvPr id="14" name="Benefits: Increased Revenue"/>
        <xdr:cNvSpPr txBox="1"/>
      </xdr:nvSpPr>
      <xdr:spPr>
        <a:xfrm>
          <a:off x="19050" y="-18013"/>
          <a:ext cx="9273541" cy="47092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457200" rtl="0" latinLnBrk="0">
            <a:lnSpc>
              <a:spcPct val="120000"/>
            </a:lnSpc>
            <a:spcBef>
              <a:spcPts val="0"/>
            </a:spcBef>
            <a:spcAft>
              <a:spcPts val="0"/>
            </a:spcAft>
            <a:buClrTx/>
            <a:buSzTx/>
            <a:buFontTx/>
            <a:buNone/>
            <a:defRPr b="0" baseline="0" cap="none" i="0" spc="84" strike="noStrike" sz="2800" u="none">
              <a:solidFill>
                <a:srgbClr val="000000"/>
              </a:solidFill>
              <a:uFillTx/>
              <a:latin typeface="+mn-lt"/>
              <a:ea typeface="+mn-ea"/>
              <a:cs typeface="+mn-cs"/>
              <a:sym typeface="Helvetica Neue UltraLight"/>
            </a:defRPr>
          </a:pPr>
          <a:r>
            <a:rPr b="0" baseline="0" cap="none" i="0" spc="84" strike="noStrike" sz="2800" u="none">
              <a:solidFill>
                <a:srgbClr val="000000"/>
              </a:solidFill>
              <a:uFillTx/>
              <a:latin typeface="+mn-lt"/>
              <a:ea typeface="+mn-ea"/>
              <a:cs typeface="+mn-cs"/>
              <a:sym typeface="Helvetica Neue UltraLight"/>
            </a:rPr>
            <a:t>Benefits: Increased Revenue</a:t>
          </a:r>
        </a:p>
      </xdr:txBody>
    </xdr:sp>
    <xdr:clientData/>
  </xdr:twoCellAnchor>
  <xdr:twoCellAnchor>
    <xdr:from>
      <xdr:col>0</xdr:col>
      <xdr:colOff>77</xdr:colOff>
      <xdr:row>0</xdr:row>
      <xdr:rowOff>495126</xdr:rowOff>
    </xdr:from>
    <xdr:to>
      <xdr:col>3</xdr:col>
      <xdr:colOff>2733039</xdr:colOff>
      <xdr:row>0</xdr:row>
      <xdr:rowOff>495300</xdr:rowOff>
    </xdr:to>
    <xdr:sp>
      <xdr:nvSpPr>
        <xdr:cNvPr id="15" name="Line"/>
        <xdr:cNvSpPr/>
      </xdr:nvSpPr>
      <xdr:spPr>
        <a:xfrm flipV="1">
          <a:off x="77" y="495126"/>
          <a:ext cx="9235363" cy="175"/>
        </a:xfrm>
        <a:prstGeom prst="line">
          <a:avLst/>
        </a:prstGeom>
        <a:noFill/>
        <a:ln w="25400" cap="flat">
          <a:solidFill>
            <a:schemeClr val="accent1">
              <a:hueOff val="366345"/>
              <a:satOff val="11385"/>
              <a:lumOff val="-23239"/>
            </a:schemeClr>
          </a:solidFill>
          <a:prstDash val="solid"/>
          <a:miter lim="400000"/>
        </a:ln>
        <a:effectLst/>
      </xdr:spPr>
      <xdr:txBody>
        <a:bodyPr/>
        <a:lstStyle/>
        <a:p>
          <a:pPr/>
        </a:p>
      </xdr:txBody>
    </xdr:sp>
    <xdr:clientData/>
  </xdr:twoCellAnchor>
  <xdr:twoCellAnchor>
    <xdr:from>
      <xdr:col>0</xdr:col>
      <xdr:colOff>0</xdr:colOff>
      <xdr:row>0</xdr:row>
      <xdr:rowOff>566442</xdr:rowOff>
    </xdr:from>
    <xdr:to>
      <xdr:col>3</xdr:col>
      <xdr:colOff>2528963</xdr:colOff>
      <xdr:row>0</xdr:row>
      <xdr:rowOff>854305</xdr:rowOff>
    </xdr:to>
    <xdr:sp>
      <xdr:nvSpPr>
        <xdr:cNvPr id="16" name="Where will you be able to generate additional revenue that you are missing at the moment?"/>
        <xdr:cNvSpPr txBox="1"/>
      </xdr:nvSpPr>
      <xdr:spPr>
        <a:xfrm>
          <a:off x="-19050" y="566442"/>
          <a:ext cx="9031364" cy="287864"/>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rtl="0" latinLnBrk="0">
            <a:lnSpc>
              <a:spcPct val="120000"/>
            </a:lnSpc>
            <a:spcBef>
              <a:spcPts val="900"/>
            </a:spcBef>
            <a:spcAft>
              <a:spcPts val="0"/>
            </a:spcAft>
            <a:buClrTx/>
            <a:buSzTx/>
            <a:buFontTx/>
            <a:buNone/>
            <a:defRPr b="0" baseline="0" cap="none" i="0" spc="0" strike="noStrike" sz="1000" u="none">
              <a:solidFill>
                <a:srgbClr val="000000"/>
              </a:solidFill>
              <a:uFillTx/>
              <a:latin typeface="Helvetica Neue Light"/>
              <a:ea typeface="Helvetica Neue Light"/>
              <a:cs typeface="Helvetica Neue Light"/>
              <a:sym typeface="Helvetica Neue Light"/>
            </a:defRPr>
          </a:pPr>
          <a:r>
            <a:rPr b="0" baseline="0" cap="none" i="0" spc="0" strike="noStrike" sz="1000" u="none">
              <a:solidFill>
                <a:srgbClr val="000000"/>
              </a:solidFill>
              <a:uFillTx/>
              <a:latin typeface="Helvetica Neue Light"/>
              <a:ea typeface="Helvetica Neue Light"/>
              <a:cs typeface="Helvetica Neue Light"/>
              <a:sym typeface="Helvetica Neue Light"/>
            </a:rPr>
            <a:t>Where will you be able to generate additional revenue that you are missing at the moment?</a:t>
          </a:r>
        </a:p>
      </xdr:txBody>
    </xdr:sp>
    <xdr:clientData/>
  </xdr:twoCellAnchor>
</xdr:wsDr>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19050</xdr:colOff>
      <xdr:row>0</xdr:row>
      <xdr:rowOff>0</xdr:rowOff>
    </xdr:from>
    <xdr:to>
      <xdr:col>2</xdr:col>
      <xdr:colOff>59690</xdr:colOff>
      <xdr:row>0</xdr:row>
      <xdr:rowOff>470926</xdr:rowOff>
    </xdr:to>
    <xdr:sp>
      <xdr:nvSpPr>
        <xdr:cNvPr id="18" name="Benefits: Soft Benefits"/>
        <xdr:cNvSpPr txBox="1"/>
      </xdr:nvSpPr>
      <xdr:spPr>
        <a:xfrm>
          <a:off x="19050" y="-18013"/>
          <a:ext cx="9273541" cy="47092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457200" rtl="0" latinLnBrk="0">
            <a:lnSpc>
              <a:spcPct val="120000"/>
            </a:lnSpc>
            <a:spcBef>
              <a:spcPts val="0"/>
            </a:spcBef>
            <a:spcAft>
              <a:spcPts val="0"/>
            </a:spcAft>
            <a:buClrTx/>
            <a:buSzTx/>
            <a:buFontTx/>
            <a:buNone/>
            <a:defRPr b="0" baseline="0" cap="none" i="0" spc="84" strike="noStrike" sz="2800" u="none">
              <a:solidFill>
                <a:srgbClr val="000000"/>
              </a:solidFill>
              <a:uFillTx/>
              <a:latin typeface="+mn-lt"/>
              <a:ea typeface="+mn-ea"/>
              <a:cs typeface="+mn-cs"/>
              <a:sym typeface="Helvetica Neue UltraLight"/>
            </a:defRPr>
          </a:pPr>
          <a:r>
            <a:rPr b="0" baseline="0" cap="none" i="0" spc="84" strike="noStrike" sz="2800" u="none">
              <a:solidFill>
                <a:srgbClr val="000000"/>
              </a:solidFill>
              <a:uFillTx/>
              <a:latin typeface="+mn-lt"/>
              <a:ea typeface="+mn-ea"/>
              <a:cs typeface="+mn-cs"/>
              <a:sym typeface="Helvetica Neue UltraLight"/>
            </a:rPr>
            <a:t>Benefits: Soft Benefits</a:t>
          </a:r>
        </a:p>
      </xdr:txBody>
    </xdr:sp>
    <xdr:clientData/>
  </xdr:twoCellAnchor>
  <xdr:twoCellAnchor>
    <xdr:from>
      <xdr:col>0</xdr:col>
      <xdr:colOff>77</xdr:colOff>
      <xdr:row>0</xdr:row>
      <xdr:rowOff>495126</xdr:rowOff>
    </xdr:from>
    <xdr:to>
      <xdr:col>2</xdr:col>
      <xdr:colOff>2539</xdr:colOff>
      <xdr:row>0</xdr:row>
      <xdr:rowOff>495300</xdr:rowOff>
    </xdr:to>
    <xdr:sp>
      <xdr:nvSpPr>
        <xdr:cNvPr id="19" name="Line"/>
        <xdr:cNvSpPr/>
      </xdr:nvSpPr>
      <xdr:spPr>
        <a:xfrm flipV="1">
          <a:off x="77" y="495126"/>
          <a:ext cx="9235363" cy="175"/>
        </a:xfrm>
        <a:prstGeom prst="line">
          <a:avLst/>
        </a:prstGeom>
        <a:noFill/>
        <a:ln w="25400" cap="flat">
          <a:solidFill>
            <a:schemeClr val="accent1">
              <a:hueOff val="366345"/>
              <a:satOff val="11385"/>
              <a:lumOff val="-23239"/>
            </a:schemeClr>
          </a:solidFill>
          <a:prstDash val="solid"/>
          <a:miter lim="400000"/>
        </a:ln>
        <a:effectLst/>
      </xdr:spPr>
      <xdr:txBody>
        <a:bodyPr/>
        <a:lstStyle/>
        <a:p>
          <a:pPr/>
        </a:p>
      </xdr:txBody>
    </xdr:sp>
    <xdr:clientData/>
  </xdr:twoCellAnchor>
  <xdr:twoCellAnchor>
    <xdr:from>
      <xdr:col>0</xdr:col>
      <xdr:colOff>0</xdr:colOff>
      <xdr:row>0</xdr:row>
      <xdr:rowOff>539120</xdr:rowOff>
    </xdr:from>
    <xdr:to>
      <xdr:col>1</xdr:col>
      <xdr:colOff>7786763</xdr:colOff>
      <xdr:row>0</xdr:row>
      <xdr:rowOff>1245913</xdr:rowOff>
    </xdr:to>
    <xdr:sp>
      <xdr:nvSpPr>
        <xdr:cNvPr id="20" name="There are many benefits in addition to the cost savings and additional revenue that are less tangible factors but no less important. Try to include also these “softer”, more qualitative factors in your process mining business case to complete the picture"/>
        <xdr:cNvSpPr txBox="1"/>
      </xdr:nvSpPr>
      <xdr:spPr>
        <a:xfrm>
          <a:off x="-19050" y="539120"/>
          <a:ext cx="9031364" cy="706794"/>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rtl="0" latinLnBrk="0">
            <a:lnSpc>
              <a:spcPct val="120000"/>
            </a:lnSpc>
            <a:spcBef>
              <a:spcPts val="900"/>
            </a:spcBef>
            <a:spcAft>
              <a:spcPts val="0"/>
            </a:spcAft>
            <a:buClrTx/>
            <a:buSzTx/>
            <a:buFontTx/>
            <a:buNone/>
            <a:defRPr b="0" baseline="0" cap="none" i="0" spc="0" strike="noStrike" sz="1000" u="none">
              <a:solidFill>
                <a:srgbClr val="000000"/>
              </a:solidFill>
              <a:uFillTx/>
              <a:latin typeface="Helvetica Neue Light"/>
              <a:ea typeface="Helvetica Neue Light"/>
              <a:cs typeface="Helvetica Neue Light"/>
              <a:sym typeface="Helvetica Neue Light"/>
            </a:defRPr>
          </a:pPr>
          <a:r>
            <a:rPr b="0" baseline="0" cap="none" i="0" spc="0" strike="noStrike" sz="1000" u="none">
              <a:solidFill>
                <a:srgbClr val="000000"/>
              </a:solidFill>
              <a:uFillTx/>
              <a:latin typeface="Helvetica Neue Light"/>
              <a:ea typeface="Helvetica Neue Light"/>
              <a:cs typeface="Helvetica Neue Light"/>
              <a:sym typeface="Helvetica Neue Light"/>
            </a:rPr>
            <a:t>There are many benefits in addition to the cost savings and additional revenue that are less tangible factors but no less important. Try to include also these “softer”, more qualitative factors in your process mining business case to complete the picture. Process mining opens up completely new possibilities for process analysis, process control and communication in your company. Here are some of the factors you should consider:</a:t>
          </a:r>
        </a:p>
      </xdr:txBody>
    </xdr:sp>
    <xdr:clientData/>
  </xdr:twoCellAnchor>
</xdr:wsDr>
</file>

<file path=xl/theme/theme1.xml><?xml version="1.0" encoding="utf-8"?>
<a:theme xmlns:a="http://schemas.openxmlformats.org/drawingml/2006/main" xmlns:r="http://schemas.openxmlformats.org/officeDocument/2006/relationships" name="02_ROI">
  <a:themeElements>
    <a:clrScheme name="02_ROI">
      <a:dk1>
        <a:srgbClr val="000000"/>
      </a:dk1>
      <a:lt1>
        <a:srgbClr val="FFFFFF"/>
      </a:lt1>
      <a:dk2>
        <a:srgbClr val="535F65"/>
      </a:dk2>
      <a:lt2>
        <a:srgbClr val="F4F2EF"/>
      </a:lt2>
      <a:accent1>
        <a:srgbClr val="85B9C9"/>
      </a:accent1>
      <a:accent2>
        <a:srgbClr val="93B06D"/>
      </a:accent2>
      <a:accent3>
        <a:srgbClr val="FED227"/>
      </a:accent3>
      <a:accent4>
        <a:srgbClr val="F3A14D"/>
      </a:accent4>
      <a:accent5>
        <a:srgbClr val="E67869"/>
      </a:accent5>
      <a:accent6>
        <a:srgbClr val="899FD7"/>
      </a:accent6>
      <a:hlink>
        <a:srgbClr val="0000FF"/>
      </a:hlink>
      <a:folHlink>
        <a:srgbClr val="FF00FF"/>
      </a:folHlink>
    </a:clrScheme>
    <a:fontScheme name="02_ROI">
      <a:majorFont>
        <a:latin typeface="Helvetica Neue UltraLight"/>
        <a:ea typeface="Helvetica Neue UltraLight"/>
        <a:cs typeface="Helvetica Neue UltraLight"/>
      </a:majorFont>
      <a:minorFont>
        <a:latin typeface="Helvetica Neue UltraLight"/>
        <a:ea typeface="Helvetica Neue UltraLight"/>
        <a:cs typeface="Helvetica Neue UltraLight"/>
      </a:minorFont>
    </a:fontScheme>
    <a:fmtScheme name="02_ROI">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25400" dist="12700" dir="5400000">
              <a:srgbClr val="000000">
                <a:alpha val="6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hueOff val="366345"/>
            <a:satOff val="11385"/>
            <a:lumOff val="-23239"/>
          </a:schemeClr>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20000"/>
          </a:lnSpc>
          <a:spcBef>
            <a:spcPts val="900"/>
          </a:spcBef>
          <a:spcAft>
            <a:spcPts val="0"/>
          </a:spcAft>
          <a:buClrTx/>
          <a:buSzTx/>
          <a:buFontTx/>
          <a:buNone/>
          <a:defRPr b="0" baseline="0" cap="none" i="0" spc="0" strike="noStrike" sz="1200" u="none" kumimoji="0" normalizeH="0">
            <a:ln>
              <a:noFill/>
            </a:ln>
            <a:solidFill>
              <a:srgbClr val="FFFFFF"/>
            </a:solidFill>
            <a:effectLst/>
            <a:uFillTx/>
            <a:latin typeface="Helvetica Neue"/>
            <a:ea typeface="Helvetica Neue"/>
            <a:cs typeface="Helvetica Neue"/>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hueOff val="366345"/>
              <a:satOff val="11385"/>
              <a:lumOff val="-23239"/>
            </a:schemeClr>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20000"/>
          </a:lnSpc>
          <a:spcBef>
            <a:spcPts val="900"/>
          </a:spcBef>
          <a:spcAft>
            <a:spcPts val="0"/>
          </a:spcAft>
          <a:buClrTx/>
          <a:buSzTx/>
          <a:buFontTx/>
          <a:buNone/>
          <a:defRPr b="0" baseline="0" cap="none" i="0" spc="0" strike="noStrike" sz="1000" u="none" kumimoji="0" normalizeH="0">
            <a:ln>
              <a:noFill/>
            </a:ln>
            <a:solidFill>
              <a:srgbClr val="000000"/>
            </a:solidFill>
            <a:effectLst/>
            <a:uFillTx/>
            <a:latin typeface="Helvetica Neue Light"/>
            <a:ea typeface="Helvetica Neue Light"/>
            <a:cs typeface="Helvetica Neue Light"/>
            <a:sym typeface="Helvetica Neue Light"/>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s>

</file>

<file path=xl/worksheets/_rels/sheet3.xml.rels><?xml version="1.0" encoding="UTF-8"?>
<Relationships xmlns="http://schemas.openxmlformats.org/package/2006/relationships"><Relationship Id="rId1" Type="http://schemas.openxmlformats.org/officeDocument/2006/relationships/drawing" Target="../drawings/drawing3.xml"/></Relationships>

</file>

<file path=xl/worksheets/_rels/sheet4.xml.rels><?xml version="1.0" encoding="UTF-8"?>
<Relationships xmlns="http://schemas.openxmlformats.org/package/2006/relationships"><Relationship Id="rId1" Type="http://schemas.openxmlformats.org/officeDocument/2006/relationships/drawing" Target="../drawings/drawing4.xml"/></Relationships>

</file>

<file path=xl/worksheets/_rels/sheet5.xml.rels><?xml version="1.0" encoding="UTF-8"?>
<Relationships xmlns="http://schemas.openxmlformats.org/package/2006/relationships"><Relationship Id="rId1" Type="http://schemas.openxmlformats.org/officeDocument/2006/relationships/drawing" Target="../drawings/drawing5.xml"/></Relationships>

</file>

<file path=xl/worksheets/_rels/sheet6.xml.rels><?xml version="1.0" encoding="UTF-8"?>
<Relationships xmlns="http://schemas.openxmlformats.org/package/2006/relationships"><Relationship Id="rId1" Type="http://schemas.openxmlformats.org/officeDocument/2006/relationships/hyperlink" Target="http://youtu.be/ql1S1wAxJ0E?t=10s" TargetMode="External"/><Relationship Id="rId2" Type="http://schemas.openxmlformats.org/officeDocument/2006/relationships/hyperlink" Target="http://fluxicon.com/s/pmarticle" TargetMode="External"/><Relationship Id="rId3" Type="http://schemas.openxmlformats.org/officeDocument/2006/relationships/hyperlink" Target="http://fluxicon.com/blog/2014/02/how-is-process-mining-different-from/" TargetMode="External"/><Relationship Id="rId4" Type="http://schemas.openxmlformats.org/officeDocument/2006/relationships/hyperlink" Target="http://fluxicon.com/blog/2014/01/why-process-mining-is-better-than-excel-for-process-analysis/" TargetMode="External"/><Relationship Id="rId5" Type="http://schemas.openxmlformats.org/officeDocument/2006/relationships/hyperlink" Target="http://ceur-ws.org/Vol-1052/paper5.pdf" TargetMode="External"/><Relationship Id="rId6" Type="http://schemas.openxmlformats.org/officeDocument/2006/relationships/hyperlink" Target="https://fluxicon.com/camp/2012/2" TargetMode="External"/><Relationship Id="rId7" Type="http://schemas.openxmlformats.org/officeDocument/2006/relationships/hyperlink" Target="https://fluxicon.com/camp/2014/6" TargetMode="External"/><Relationship Id="rId8" Type="http://schemas.openxmlformats.org/officeDocument/2006/relationships/hyperlink" Target="https://fluxicon.com/blog/2014/04/the-added-value-of-process-mining/" TargetMode="External"/><Relationship Id="rId9" Type="http://schemas.openxmlformats.org/officeDocument/2006/relationships/hyperlink" Target="http://fluxicon.com/s/casestudiesrefund" TargetMode="External"/><Relationship Id="rId10" Type="http://schemas.openxmlformats.org/officeDocument/2006/relationships/hyperlink" Target="http://fluxicon.com/blog/2011/10/how-to-reduce-waste-with-process-mining/" TargetMode="External"/><Relationship Id="rId11" Type="http://schemas.openxmlformats.org/officeDocument/2006/relationships/hyperlink" Target="http://fluxicon.com/s/casestudyfinance" TargetMode="External"/><Relationship Id="rId12" Type="http://schemas.openxmlformats.org/officeDocument/2006/relationships/hyperlink" Target="http://fluxicon.com/s/itsm" TargetMode="External"/><Relationship Id="rId13" Type="http://schemas.openxmlformats.org/officeDocument/2006/relationships/hyperlink" Target="http://prebenormen.com/process-improvement/high-level-approach-process-mining" TargetMode="External"/><Relationship Id="rId14" Type="http://schemas.openxmlformats.org/officeDocument/2006/relationships/hyperlink" Target="https://fluxicon.com/blog/2011/07/process-mining-healthcare-case-study-no-2/" TargetMode="External"/><Relationship Id="rId15" Type="http://schemas.openxmlformats.org/officeDocument/2006/relationships/hyperlink" Target="https://www.tf-pm.org/resources/casestudy/process-mining-in-the-health-care-domain-case-study-isala-hospital" TargetMode="External"/><Relationship Id="rId16" Type="http://schemas.openxmlformats.org/officeDocument/2006/relationships/hyperlink" Target="http://fluxicon.com/s/casestudy2" TargetMode="External"/><Relationship Id="rId17" Type="http://schemas.openxmlformats.org/officeDocument/2006/relationships/hyperlink" Target="https://fluxicon.com/camp/2013/1" TargetMode="External"/><Relationship Id="rId18" Type="http://schemas.openxmlformats.org/officeDocument/2006/relationships/hyperlink" Target="https://fluxicon.com/camp/2014/5" TargetMode="External"/><Relationship Id="rId19" Type="http://schemas.openxmlformats.org/officeDocument/2006/relationships/hyperlink" Target="http://fluxicon.com/s/auditingpresentation" TargetMode="External"/><Relationship Id="rId20" Type="http://schemas.openxmlformats.org/officeDocument/2006/relationships/hyperlink" Target="http://fluxicon.com/s/auditingpaper" TargetMode="External"/><Relationship Id="rId21" Type="http://schemas.openxmlformats.org/officeDocument/2006/relationships/hyperlink" Target="http://fluxicon.com/download/ProcessMining_AkzoNobel-Capgemini-EN.pdf" TargetMode="External"/><Relationship Id="rId22" Type="http://schemas.openxmlformats.org/officeDocument/2006/relationships/hyperlink" Target="http://fluxicon.com/blog/2014/04/process-mining-for-analyzing-software-processes/" TargetMode="External"/><Relationship Id="rId23" Type="http://schemas.openxmlformats.org/officeDocument/2006/relationships/hyperlink" Target="http://fluxicon.com/blog/2009/09/how-process-mining-helped-to-replace-a-legacy-system/" TargetMode="External"/><Relationship Id="rId24" Type="http://schemas.openxmlformats.org/officeDocument/2006/relationships/hyperlink" Target="https://fluxicon.com/blog/2013/03/new-article-on-process-mining-for-legacy-systems-in-ibm-systems-magazine/" TargetMode="External"/><Relationship Id="rId25" Type="http://schemas.openxmlformats.org/officeDocument/2006/relationships/hyperlink" Target="https://fluxicon.com/blog/2013/03/new-article-on-process-mining-for-legacy-systems-in-ibm-systems-magazine/" TargetMode="External"/><Relationship Id="rId26" Type="http://schemas.openxmlformats.org/officeDocument/2006/relationships/hyperlink" Target="http://fluxicon.com/s/custjourney" TargetMode="External"/><Relationship Id="rId27" Type="http://schemas.openxmlformats.org/officeDocument/2006/relationships/hyperlink" Target="https://fluxicon.com/camp/2014/1" TargetMode="External"/><Relationship Id="rId28" Type="http://schemas.openxmlformats.org/officeDocument/2006/relationships/hyperlink" Target="http://fluxicon.com/blog/2014/03/case-study-process-mining-to-improve-the-intervention-management-process-at-a-security-services-company/" TargetMode="External"/><Relationship Id="rId29" Type="http://schemas.openxmlformats.org/officeDocument/2006/relationships/hyperlink" Target="https://fluxicon.com/camp/2014/2" TargetMode="External"/><Relationship Id="rId30" Type="http://schemas.openxmlformats.org/officeDocument/2006/relationships/hyperlink" Target="http://fluxicon.com/s/casestudysuncorp" TargetMode="External"/><Relationship Id="rId31" Type="http://schemas.openxmlformats.org/officeDocument/2006/relationships/hyperlink" Target="https://www.youtube.com/watch?v=_UUiwkBMn7g" TargetMode="External"/><Relationship Id="rId32" Type="http://schemas.openxmlformats.org/officeDocument/2006/relationships/hyperlink" Target="https://summit.stc.org/wp-content/uploads/2024/03/HowtoBuildaBusinessCase.pdf" TargetMode="External"/><Relationship Id="rId33" Type="http://schemas.openxmlformats.org/officeDocument/2006/relationships/hyperlink" Target="https://fluxicon.com/blog/2024/04/process-mining-business-case/" TargetMode="External"/><Relationship Id="rId34" Type="http://schemas.openxmlformats.org/officeDocument/2006/relationships/hyperlink" Target="http://prebenormen.com/commentary/reviews/process-mining-disco-part-2-real-process-perform" TargetMode="External"/><Relationship Id="rId35" Type="http://schemas.openxmlformats.org/officeDocument/2006/relationships/hyperlink" Target="https://fluxicon.com/camp/2013/6" TargetMode="External"/><Relationship Id="rId36" Type="http://schemas.openxmlformats.org/officeDocument/2006/relationships/hyperlink" Target="https://fluxicon.com/camp/2013/4" TargetMode="External"/><Relationship Id="rId37" Type="http://schemas.openxmlformats.org/officeDocument/2006/relationships/hyperlink" Target="http://fluxicon.com/s/casestudypackagedelivery" TargetMode="External"/></Relationships>

</file>

<file path=xl/worksheets/sheet1.xml><?xml version="1.0" encoding="utf-8"?>
<worksheet xmlns:r="http://schemas.openxmlformats.org/officeDocument/2006/relationships" xmlns="http://schemas.openxmlformats.org/spreadsheetml/2006/main">
  <sheetPr>
    <pageSetUpPr fitToPage="1"/>
  </sheetPr>
  <dimension ref="B2:X28"/>
  <sheetViews>
    <sheetView workbookViewId="0" showGridLines="0" defaultGridColor="1"/>
  </sheetViews>
  <sheetFormatPr defaultColWidth="42" defaultRowHeight="20.05" customHeight="1" outlineLevelRow="0" outlineLevelCol="0"/>
  <cols>
    <col min="1" max="1" width="63.1719" style="1" customWidth="1"/>
    <col min="2" max="2" width="42" style="1" customWidth="1"/>
    <col min="3" max="3" width="16.2109" style="1" customWidth="1"/>
    <col min="4" max="4" width="42" style="4" customWidth="1"/>
    <col min="5" max="5" width="16.2109" style="4" customWidth="1"/>
    <col min="6" max="6" width="63" style="4" customWidth="1"/>
    <col min="7" max="7" width="42" style="15" customWidth="1"/>
    <col min="8" max="12" width="15.8672" style="15" customWidth="1"/>
    <col min="13" max="13" width="42" style="28" customWidth="1"/>
    <col min="14" max="18" width="15.8672" style="28" customWidth="1"/>
    <col min="19" max="19" width="42" style="31" customWidth="1"/>
    <col min="20" max="24" width="15.8672" style="31" customWidth="1"/>
    <col min="25" max="16384" width="42" style="31" customWidth="1"/>
  </cols>
  <sheetData>
    <row r="1" ht="50" customHeight="1"/>
    <row r="2" ht="20.7" customHeight="1">
      <c r="B2" t="s" s="2">
        <v>0</v>
      </c>
      <c r="C2" s="3">
        <v>0.1</v>
      </c>
    </row>
    <row r="4" ht="28.65" customHeight="1">
      <c r="D4" t="s" s="5">
        <v>1</v>
      </c>
      <c r="E4" s="5"/>
      <c r="F4" s="5"/>
    </row>
    <row r="5" ht="20.55" customHeight="1">
      <c r="D5" t="s" s="6">
        <v>2</v>
      </c>
      <c r="E5" s="7">
        <f>_xlfn.IFERROR(SUM(T27:X27)/SUM(N21:R21),0)</f>
        <v>0</v>
      </c>
      <c r="F5" t="s" s="8">
        <v>3</v>
      </c>
    </row>
    <row r="6" ht="20.45" customHeight="1">
      <c r="D6" t="s" s="9">
        <v>4</v>
      </c>
      <c r="E6" s="10">
        <f>SUM(T27:X27)</f>
        <v>0</v>
      </c>
      <c r="F6" t="s" s="11">
        <v>5</v>
      </c>
    </row>
    <row r="7" ht="20.55" customHeight="1">
      <c r="D7" t="s" s="12">
        <v>6</v>
      </c>
      <c r="E7" s="13">
        <f>_xlfn.IFERROR(IRR(T25:X25),0)</f>
        <v>0</v>
      </c>
      <c r="F7" t="s" s="14">
        <v>7</v>
      </c>
    </row>
    <row r="9" ht="19.8" customHeight="1">
      <c r="G9" t="s" s="16">
        <v>8</v>
      </c>
      <c r="H9" s="17">
        <v>1</v>
      </c>
      <c r="I9" s="17">
        <v>2</v>
      </c>
      <c r="J9" s="17">
        <v>3</v>
      </c>
      <c r="K9" s="17">
        <v>4</v>
      </c>
      <c r="L9" s="17">
        <v>5</v>
      </c>
    </row>
    <row r="10" ht="20.3" customHeight="1">
      <c r="G10" t="s" s="18">
        <v>9</v>
      </c>
      <c r="H10" s="19">
        <f>1/(1+$C$2)^H9</f>
        <v>0.9090909090909089</v>
      </c>
      <c r="I10" s="19">
        <f>1/(1+$C$2)^I9</f>
        <v>0.826446280991735</v>
      </c>
      <c r="J10" s="19">
        <f>1/(1+$C$2)^J9</f>
        <v>0.751314800901578</v>
      </c>
      <c r="K10" s="19">
        <f>1/(1+$C$2)^K9</f>
        <v>0.683013455365071</v>
      </c>
      <c r="L10" s="19">
        <f>1/(1+$C$2)^L9</f>
        <v>0.620921323059155</v>
      </c>
    </row>
    <row r="11" ht="20.55" customHeight="1">
      <c r="G11" t="s" s="20">
        <v>10</v>
      </c>
      <c r="H11" s="21">
        <f>'Benefit_ Increased Revenue'!E13</f>
        <v>0</v>
      </c>
      <c r="I11" s="22">
        <f>'Benefit_ Increased Revenue'!F13</f>
        <v>0</v>
      </c>
      <c r="J11" s="22">
        <f>'Benefit_ Increased Revenue'!F13</f>
        <v>0</v>
      </c>
      <c r="K11" s="22">
        <f>'Benefit_ Increased Revenue'!F13</f>
        <v>0</v>
      </c>
      <c r="L11" s="22">
        <f>'Benefit_ Increased Revenue'!F13</f>
        <v>0</v>
      </c>
    </row>
    <row r="12" ht="20.55" customHeight="1">
      <c r="G12" t="s" s="23">
        <v>11</v>
      </c>
      <c r="H12" s="24">
        <f>'Benefit_ Decreased Costs'!E24</f>
        <v>0</v>
      </c>
      <c r="I12" s="25">
        <f>'Benefit_ Decreased Costs'!F24</f>
        <v>0</v>
      </c>
      <c r="J12" s="25">
        <f>'Benefit_ Decreased Costs'!F24</f>
        <v>0</v>
      </c>
      <c r="K12" s="25">
        <f>'Benefit_ Decreased Costs'!F24</f>
        <v>0</v>
      </c>
      <c r="L12" s="25">
        <f>'Benefit_ Decreased Costs'!F24</f>
        <v>0</v>
      </c>
    </row>
    <row r="13" ht="20.7" customHeight="1">
      <c r="G13" t="s" s="26">
        <v>12</v>
      </c>
      <c r="H13" s="27">
        <f>SUM(H11:H12)</f>
        <v>0</v>
      </c>
      <c r="I13" s="27">
        <f>SUM(I11:I12)</f>
        <v>0</v>
      </c>
      <c r="J13" s="27">
        <f>SUM(J11:J12)</f>
        <v>0</v>
      </c>
      <c r="K13" s="27">
        <f>SUM(K11:K12)</f>
        <v>0</v>
      </c>
      <c r="L13" s="27">
        <f>SUM(L11:L12)</f>
        <v>0</v>
      </c>
    </row>
    <row r="14" ht="20.7" customHeight="1">
      <c r="G14" t="s" s="26">
        <v>13</v>
      </c>
      <c r="H14" s="27">
        <f>H10*H13</f>
        <v>0</v>
      </c>
      <c r="I14" s="27">
        <f>I10*I13</f>
        <v>0</v>
      </c>
      <c r="J14" s="27">
        <f>J10*J13</f>
        <v>0</v>
      </c>
      <c r="K14" s="27">
        <f>K10*K13</f>
        <v>0</v>
      </c>
      <c r="L14" s="27">
        <f>L10*L13</f>
        <v>0</v>
      </c>
    </row>
    <row r="16" ht="28.65" customHeight="1">
      <c r="M16" t="s" s="5">
        <v>14</v>
      </c>
      <c r="N16" s="5"/>
      <c r="O16" s="5"/>
      <c r="P16" s="5"/>
      <c r="Q16" s="5"/>
      <c r="R16" s="5"/>
    </row>
    <row r="17" ht="20.2" customHeight="1">
      <c r="M17" s="29"/>
      <c r="N17" s="30">
        <v>1</v>
      </c>
      <c r="O17" s="30">
        <v>2</v>
      </c>
      <c r="P17" s="30">
        <v>3</v>
      </c>
      <c r="Q17" s="30">
        <v>4</v>
      </c>
      <c r="R17" s="30">
        <v>5</v>
      </c>
    </row>
    <row r="18" ht="20.55" customHeight="1">
      <c r="M18" t="s" s="20">
        <v>15</v>
      </c>
      <c r="N18" s="21">
        <f>'Costs'!C9</f>
        <v>0</v>
      </c>
      <c r="O18" s="22"/>
      <c r="P18" s="22"/>
      <c r="Q18" s="22"/>
      <c r="R18" s="22"/>
    </row>
    <row r="19" ht="20.55" customHeight="1">
      <c r="M19" t="s" s="23">
        <v>16</v>
      </c>
      <c r="N19" s="24">
        <f>'Costs'!D9</f>
        <v>0</v>
      </c>
      <c r="O19" s="25">
        <f>'Costs'!D9</f>
        <v>0</v>
      </c>
      <c r="P19" s="25">
        <f>'Costs'!D9</f>
        <v>0</v>
      </c>
      <c r="Q19" s="25">
        <f>'Costs'!D9</f>
        <v>0</v>
      </c>
      <c r="R19" s="25">
        <f>'Costs'!D9</f>
        <v>0</v>
      </c>
    </row>
    <row r="20" ht="20.7" customHeight="1">
      <c r="M20" t="s" s="26">
        <v>17</v>
      </c>
      <c r="N20" s="27">
        <f>SUM(N18:N19)</f>
        <v>0</v>
      </c>
      <c r="O20" s="27">
        <f>SUM(O18:O19)</f>
        <v>0</v>
      </c>
      <c r="P20" s="27">
        <f>SUM(P18:P19)</f>
        <v>0</v>
      </c>
      <c r="Q20" s="27">
        <f>SUM(Q18:Q19)</f>
        <v>0</v>
      </c>
      <c r="R20" s="27">
        <f>SUM(R18:R19)</f>
        <v>0</v>
      </c>
    </row>
    <row r="21" ht="20.7" customHeight="1">
      <c r="M21" t="s" s="26">
        <v>18</v>
      </c>
      <c r="N21" s="27">
        <f>N20*H10</f>
        <v>0</v>
      </c>
      <c r="O21" s="27">
        <f>O20*I10</f>
        <v>0</v>
      </c>
      <c r="P21" s="27">
        <f>P20*J10</f>
        <v>0</v>
      </c>
      <c r="Q21" s="27">
        <f>Q20*K10</f>
        <v>0</v>
      </c>
      <c r="R21" s="27">
        <f>R20*L10</f>
        <v>0</v>
      </c>
    </row>
    <row r="23" ht="28.65" customHeight="1">
      <c r="S23" t="s" s="5">
        <v>19</v>
      </c>
      <c r="T23" s="5"/>
      <c r="U23" s="5"/>
      <c r="V23" s="5"/>
      <c r="W23" s="5"/>
      <c r="X23" s="5"/>
    </row>
    <row r="24" ht="21.7" customHeight="1">
      <c r="S24" s="29"/>
      <c r="T24" s="30">
        <v>1</v>
      </c>
      <c r="U24" s="30">
        <v>2</v>
      </c>
      <c r="V24" s="30">
        <v>3</v>
      </c>
      <c r="W24" s="30">
        <v>4</v>
      </c>
      <c r="X24" s="30">
        <v>5</v>
      </c>
    </row>
    <row r="25" ht="21.7" customHeight="1">
      <c r="S25" t="s" s="20">
        <v>20</v>
      </c>
      <c r="T25" s="21">
        <f>H13-ABS(N20)</f>
        <v>0</v>
      </c>
      <c r="U25" s="22">
        <f>I13-ABS(O20)</f>
        <v>0</v>
      </c>
      <c r="V25" s="22">
        <f>J13-ABS(P20)</f>
        <v>0</v>
      </c>
      <c r="W25" s="22">
        <f>K13-ABS(Q20)</f>
        <v>0</v>
      </c>
      <c r="X25" s="22">
        <f>L13-ABS(R20)</f>
        <v>0</v>
      </c>
    </row>
    <row r="26" ht="21.7" customHeight="1">
      <c r="S26" t="s" s="23">
        <v>21</v>
      </c>
      <c r="T26" s="24">
        <f>T25</f>
        <v>0</v>
      </c>
      <c r="U26" s="25">
        <f>T26+U25</f>
        <v>0</v>
      </c>
      <c r="V26" s="25">
        <f>U26+V25</f>
        <v>0</v>
      </c>
      <c r="W26" s="25">
        <f>V26+W25</f>
        <v>0</v>
      </c>
      <c r="X26" s="25">
        <f>W26+X25</f>
        <v>0</v>
      </c>
    </row>
    <row r="27" ht="21.85" customHeight="1">
      <c r="S27" t="s" s="26">
        <v>22</v>
      </c>
      <c r="T27" s="27">
        <f>T25*H10</f>
        <v>0</v>
      </c>
      <c r="U27" s="27">
        <f>U25*I10</f>
        <v>0</v>
      </c>
      <c r="V27" s="27">
        <f>V25*J10</f>
        <v>0</v>
      </c>
      <c r="W27" s="27">
        <f>W25*K10</f>
        <v>0</v>
      </c>
      <c r="X27" s="27">
        <f>X25*L10</f>
        <v>0</v>
      </c>
    </row>
    <row r="28" ht="20.7" customHeight="1">
      <c r="S28" t="s" s="26">
        <v>23</v>
      </c>
      <c r="T28" t="s" s="26">
        <f>_xlfn.IFERROR(T25/ABS(N20)," ")</f>
        <v>24</v>
      </c>
      <c r="U28" t="s" s="26">
        <f>_xlfn.IFERROR(U25/ABS(O20)," ")</f>
        <v>24</v>
      </c>
      <c r="V28" t="s" s="26">
        <f>_xlfn.IFERROR(V25/ABS(P20)," ")</f>
        <v>24</v>
      </c>
      <c r="W28" t="s" s="26">
        <f>_xlfn.IFERROR(W25/ABS(Q20)," ")</f>
        <v>24</v>
      </c>
      <c r="X28" t="s" s="26">
        <f>_xlfn.IFERROR(X25/ABS(R20)," ")</f>
        <v>24</v>
      </c>
    </row>
  </sheetData>
  <mergeCells count="3">
    <mergeCell ref="D4:F4"/>
    <mergeCell ref="M16:R16"/>
    <mergeCell ref="S23:X23"/>
  </mergeCells>
  <pageMargins left="0.25" right="0.25" top="0.25" bottom="0.694444" header="0.25" footer="0.25"/>
  <pageSetup firstPageNumber="1" fitToHeight="1" fitToWidth="1" scale="100" useFirstPageNumber="0" orientation="landscape" pageOrder="downThenOver"/>
  <headerFooter>
    <oddFooter>&amp;C&amp;"Helvetica Neue Medium,Regular"&amp;10&amp;K5F5F5F&amp;P</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dimension ref="A2:D9"/>
  <sheetViews>
    <sheetView workbookViewId="0" showGridLines="0" defaultGridColor="1">
      <pane topLeftCell="B3" xSplit="1" ySplit="2" activePane="bottomRight" state="frozen"/>
    </sheetView>
  </sheetViews>
  <sheetFormatPr defaultColWidth="16.3333" defaultRowHeight="20.05" customHeight="1" outlineLevelRow="0" outlineLevelCol="0"/>
  <cols>
    <col min="1" max="1" width="16.3516" style="32" customWidth="1"/>
    <col min="2" max="2" width="72.3594" style="32" customWidth="1"/>
    <col min="3" max="4" width="16.3516" style="32" customWidth="1"/>
    <col min="5" max="16384" width="16.3516" style="32" customWidth="1"/>
  </cols>
  <sheetData>
    <row r="1" ht="110.05" customHeight="1"/>
    <row r="2" ht="19.95" customHeight="1">
      <c r="A2" t="s" s="33">
        <v>25</v>
      </c>
      <c r="B2" t="s" s="34">
        <v>26</v>
      </c>
      <c r="C2" t="s" s="34">
        <v>27</v>
      </c>
      <c r="D2" t="s" s="35">
        <v>28</v>
      </c>
    </row>
    <row r="3" ht="32.3" customHeight="1">
      <c r="A3" t="s" s="36">
        <v>29</v>
      </c>
      <c r="B3" t="s" s="37">
        <v>30</v>
      </c>
      <c r="C3" s="38"/>
      <c r="D3" s="39"/>
    </row>
    <row r="4" ht="44.45" customHeight="1">
      <c r="A4" t="s" s="40">
        <v>31</v>
      </c>
      <c r="B4" t="s" s="41">
        <v>32</v>
      </c>
      <c r="C4" s="42"/>
      <c r="D4" s="43"/>
    </row>
    <row r="5" ht="92.45" customHeight="1">
      <c r="A5" t="s" s="40">
        <v>33</v>
      </c>
      <c r="B5" t="s" s="44">
        <v>34</v>
      </c>
      <c r="C5" s="45"/>
      <c r="D5" s="46"/>
    </row>
    <row r="6" ht="20.45" customHeight="1">
      <c r="A6" t="s" s="40">
        <v>35</v>
      </c>
      <c r="B6" t="s" s="41">
        <v>36</v>
      </c>
      <c r="C6" s="42"/>
      <c r="D6" s="43"/>
    </row>
    <row r="7" ht="32.45" customHeight="1">
      <c r="A7" t="s" s="40">
        <v>37</v>
      </c>
      <c r="B7" t="s" s="44">
        <v>38</v>
      </c>
      <c r="C7" s="45"/>
      <c r="D7" s="46"/>
    </row>
    <row r="8" ht="20.45" customHeight="1">
      <c r="A8" s="47"/>
      <c r="B8" s="48"/>
      <c r="C8" s="42"/>
      <c r="D8" s="43"/>
    </row>
    <row r="9" ht="20.05" customHeight="1">
      <c r="A9" t="s" s="49">
        <v>39</v>
      </c>
      <c r="B9" s="50"/>
      <c r="C9" s="51">
        <f>SUM(C3:C7)</f>
        <v>0</v>
      </c>
      <c r="D9" s="52">
        <f>SUM(D3:D7)</f>
        <v>0</v>
      </c>
    </row>
  </sheetData>
  <pageMargins left="1" right="1" top="1" bottom="1" header="0.25" footer="0.25"/>
  <pageSetup firstPageNumber="1" fitToHeight="1" fitToWidth="1" scale="100" useFirstPageNumber="0" orientation="portrait" pageOrder="downThenOver"/>
  <headerFooter>
    <oddFooter>&amp;C&amp;"Helvetica Neue Medium,Regular"&amp;10&amp;K5F5F5F&amp;P</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A2:F24"/>
  <sheetViews>
    <sheetView workbookViewId="0" showGridLines="0" defaultGridColor="1">
      <pane topLeftCell="C3" xSplit="2" ySplit="2" activePane="bottomRight" state="frozen"/>
    </sheetView>
  </sheetViews>
  <sheetFormatPr defaultColWidth="16.3333" defaultRowHeight="20.05" customHeight="1" outlineLevelRow="0" outlineLevelCol="0"/>
  <cols>
    <col min="1" max="2" width="16.3516" style="53" customWidth="1"/>
    <col min="3" max="3" width="52.7109" style="53" customWidth="1"/>
    <col min="4" max="4" width="41.7344" style="53" customWidth="1"/>
    <col min="5" max="6" width="16.3516" style="53" customWidth="1"/>
    <col min="7" max="16384" width="16.3516" style="53" customWidth="1"/>
  </cols>
  <sheetData>
    <row r="1" ht="109.95" customHeight="1"/>
    <row r="2" ht="19.95" customHeight="1">
      <c r="A2" t="s" s="33">
        <v>40</v>
      </c>
      <c r="B2" t="s" s="34">
        <v>41</v>
      </c>
      <c r="C2" t="s" s="34">
        <v>26</v>
      </c>
      <c r="D2" t="s" s="34">
        <v>42</v>
      </c>
      <c r="E2" t="s" s="34">
        <v>43</v>
      </c>
      <c r="F2" t="s" s="35">
        <v>44</v>
      </c>
    </row>
    <row r="3" ht="200.3" customHeight="1">
      <c r="A3" t="s" s="54">
        <v>45</v>
      </c>
      <c r="B3" t="s" s="55">
        <v>46</v>
      </c>
      <c r="C3" t="s" s="37">
        <v>47</v>
      </c>
      <c r="D3" t="s" s="56">
        <v>48</v>
      </c>
      <c r="E3" s="38"/>
      <c r="F3" s="39"/>
    </row>
    <row r="4" ht="128.45" customHeight="1">
      <c r="A4" s="57"/>
      <c r="B4" t="s" s="58">
        <v>49</v>
      </c>
      <c r="C4" t="s" s="41">
        <v>50</v>
      </c>
      <c r="D4" t="s" s="59">
        <v>51</v>
      </c>
      <c r="E4" s="42"/>
      <c r="F4" s="43"/>
    </row>
    <row r="5" ht="128.45" customHeight="1">
      <c r="A5" s="57"/>
      <c r="B5" t="s" s="58">
        <v>52</v>
      </c>
      <c r="C5" t="s" s="44">
        <v>53</v>
      </c>
      <c r="D5" t="s" s="60">
        <v>54</v>
      </c>
      <c r="E5" s="45"/>
      <c r="F5" s="46"/>
    </row>
    <row r="6" ht="92.45" customHeight="1">
      <c r="A6" t="s" s="61">
        <v>55</v>
      </c>
      <c r="B6" t="s" s="58">
        <v>56</v>
      </c>
      <c r="C6" t="s" s="41">
        <v>57</v>
      </c>
      <c r="D6" t="s" s="59">
        <v>58</v>
      </c>
      <c r="E6" s="42"/>
      <c r="F6" s="43"/>
    </row>
    <row r="7" ht="116.45" customHeight="1">
      <c r="A7" s="57"/>
      <c r="B7" t="s" s="58">
        <v>59</v>
      </c>
      <c r="C7" t="s" s="44">
        <v>60</v>
      </c>
      <c r="D7" t="s" s="60">
        <v>61</v>
      </c>
      <c r="E7" s="45"/>
      <c r="F7" s="46"/>
    </row>
    <row r="8" ht="80.45" customHeight="1">
      <c r="A8" s="57"/>
      <c r="B8" t="s" s="58">
        <v>62</v>
      </c>
      <c r="C8" t="s" s="41">
        <v>63</v>
      </c>
      <c r="D8" t="s" s="59">
        <v>64</v>
      </c>
      <c r="E8" s="42"/>
      <c r="F8" s="43"/>
    </row>
    <row r="9" ht="80.45" customHeight="1">
      <c r="A9" t="s" s="61">
        <v>65</v>
      </c>
      <c r="B9" t="s" s="58">
        <v>66</v>
      </c>
      <c r="C9" t="s" s="44">
        <v>67</v>
      </c>
      <c r="D9" t="s" s="60">
        <v>68</v>
      </c>
      <c r="E9" s="45"/>
      <c r="F9" s="46"/>
    </row>
    <row r="10" ht="104.45" customHeight="1">
      <c r="A10" s="57"/>
      <c r="B10" t="s" s="58">
        <v>69</v>
      </c>
      <c r="C10" t="s" s="41">
        <v>70</v>
      </c>
      <c r="D10" t="s" s="59">
        <v>71</v>
      </c>
      <c r="E10" s="42"/>
      <c r="F10" s="43"/>
    </row>
    <row r="11" ht="92.45" customHeight="1">
      <c r="A11" s="57"/>
      <c r="B11" t="s" s="58">
        <v>72</v>
      </c>
      <c r="C11" t="s" s="44">
        <v>73</v>
      </c>
      <c r="D11" t="s" s="60">
        <v>74</v>
      </c>
      <c r="E11" s="45"/>
      <c r="F11" s="46"/>
    </row>
    <row r="12" ht="104.45" customHeight="1">
      <c r="A12" s="57"/>
      <c r="B12" t="s" s="58">
        <v>75</v>
      </c>
      <c r="C12" t="s" s="41">
        <v>76</v>
      </c>
      <c r="D12" t="s" s="59">
        <v>77</v>
      </c>
      <c r="E12" s="42"/>
      <c r="F12" s="43"/>
    </row>
    <row r="13" ht="164.45" customHeight="1">
      <c r="A13" t="s" s="61">
        <v>78</v>
      </c>
      <c r="B13" t="s" s="58">
        <v>79</v>
      </c>
      <c r="C13" t="s" s="44">
        <v>80</v>
      </c>
      <c r="D13" t="s" s="60">
        <v>81</v>
      </c>
      <c r="E13" s="45"/>
      <c r="F13" s="46"/>
    </row>
    <row r="14" ht="92.45" customHeight="1">
      <c r="A14" s="57"/>
      <c r="B14" t="s" s="58">
        <v>82</v>
      </c>
      <c r="C14" t="s" s="41">
        <v>83</v>
      </c>
      <c r="D14" s="42"/>
      <c r="E14" s="42"/>
      <c r="F14" s="43"/>
    </row>
    <row r="15" ht="512.45" customHeight="1">
      <c r="A15" t="s" s="61">
        <v>82</v>
      </c>
      <c r="B15" t="s" s="58">
        <v>84</v>
      </c>
      <c r="C15" t="s" s="44">
        <v>85</v>
      </c>
      <c r="D15" t="s" s="60">
        <v>86</v>
      </c>
      <c r="E15" s="45"/>
      <c r="F15" s="46"/>
    </row>
    <row r="16" ht="152.45" customHeight="1">
      <c r="A16" s="57"/>
      <c r="B16" t="s" s="58">
        <v>87</v>
      </c>
      <c r="C16" t="s" s="41">
        <v>88</v>
      </c>
      <c r="D16" t="s" s="59">
        <v>89</v>
      </c>
      <c r="E16" s="42"/>
      <c r="F16" s="43"/>
    </row>
    <row r="17" ht="272.45" customHeight="1">
      <c r="A17" s="57"/>
      <c r="B17" t="s" s="58">
        <v>90</v>
      </c>
      <c r="C17" t="s" s="44">
        <v>91</v>
      </c>
      <c r="D17" t="s" s="60">
        <v>92</v>
      </c>
      <c r="E17" s="45"/>
      <c r="F17" s="46"/>
    </row>
    <row r="18" ht="188.45" customHeight="1">
      <c r="A18" s="57"/>
      <c r="B18" t="s" s="58">
        <v>93</v>
      </c>
      <c r="C18" t="s" s="41">
        <v>94</v>
      </c>
      <c r="D18" t="s" s="59">
        <v>95</v>
      </c>
      <c r="E18" s="42"/>
      <c r="F18" s="43"/>
    </row>
    <row r="19" ht="200.45" customHeight="1">
      <c r="A19" s="57"/>
      <c r="B19" t="s" s="58">
        <v>96</v>
      </c>
      <c r="C19" t="s" s="44">
        <v>97</v>
      </c>
      <c r="D19" t="s" s="60">
        <v>98</v>
      </c>
      <c r="E19" s="45"/>
      <c r="F19" s="46"/>
    </row>
    <row r="20" ht="116.45" customHeight="1">
      <c r="A20" s="57"/>
      <c r="B20" t="s" s="58">
        <v>99</v>
      </c>
      <c r="C20" t="s" s="41">
        <v>100</v>
      </c>
      <c r="D20" t="s" s="59">
        <v>101</v>
      </c>
      <c r="E20" s="42"/>
      <c r="F20" s="43"/>
    </row>
    <row r="21" ht="572.45" customHeight="1">
      <c r="A21" s="57"/>
      <c r="B21" t="s" s="58">
        <v>102</v>
      </c>
      <c r="C21" t="s" s="44">
        <v>103</v>
      </c>
      <c r="D21" t="s" s="60">
        <v>104</v>
      </c>
      <c r="E21" s="45"/>
      <c r="F21" s="46"/>
    </row>
    <row r="22" ht="176.45" customHeight="1">
      <c r="A22" s="57"/>
      <c r="B22" t="s" s="58">
        <v>105</v>
      </c>
      <c r="C22" t="s" s="41">
        <v>106</v>
      </c>
      <c r="D22" t="s" s="59">
        <v>107</v>
      </c>
      <c r="E22" s="42"/>
      <c r="F22" s="43"/>
    </row>
    <row r="23" ht="20.45" customHeight="1">
      <c r="A23" s="57"/>
      <c r="B23" s="62"/>
      <c r="C23" s="63"/>
      <c r="D23" s="45"/>
      <c r="E23" s="45"/>
      <c r="F23" s="46"/>
    </row>
    <row r="24" ht="20.05" customHeight="1">
      <c r="A24" s="64"/>
      <c r="B24" t="s" s="65">
        <v>39</v>
      </c>
      <c r="C24" s="66"/>
      <c r="D24" s="67"/>
      <c r="E24" s="68">
        <f>SUM(E3:E22)</f>
        <v>0</v>
      </c>
      <c r="F24" s="69">
        <f>SUM(F3:F22)</f>
        <v>0</v>
      </c>
    </row>
  </sheetData>
  <mergeCells count="6">
    <mergeCell ref="A9:A12"/>
    <mergeCell ref="A15:A22"/>
    <mergeCell ref="C14:D14"/>
    <mergeCell ref="A13:A14"/>
    <mergeCell ref="A6:A8"/>
    <mergeCell ref="A3:A5"/>
  </mergeCells>
  <pageMargins left="1" right="1" top="1" bottom="1" header="0.25" footer="0.25"/>
  <pageSetup firstPageNumber="1" fitToHeight="1" fitToWidth="1" scale="100" useFirstPageNumber="0" orientation="portrait" pageOrder="downThenOver"/>
  <headerFooter>
    <oddFooter>&amp;C&amp;"Helvetica Neue Medium,Regular"&amp;10&amp;K5F5F5F&amp;P</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dimension ref="A2:F13"/>
  <sheetViews>
    <sheetView workbookViewId="0" showGridLines="0" defaultGridColor="1">
      <pane topLeftCell="C3" xSplit="2" ySplit="2" activePane="bottomRight" state="frozen"/>
    </sheetView>
  </sheetViews>
  <sheetFormatPr defaultColWidth="16.3333" defaultRowHeight="20.05" customHeight="1" outlineLevelRow="0" outlineLevelCol="0"/>
  <cols>
    <col min="1" max="2" width="16.3516" style="70" customWidth="1"/>
    <col min="3" max="3" width="52.7109" style="70" customWidth="1"/>
    <col min="4" max="4" width="41.7344" style="70" customWidth="1"/>
    <col min="5" max="6" width="16.3516" style="70" customWidth="1"/>
    <col min="7" max="16384" width="16.3516" style="70" customWidth="1"/>
  </cols>
  <sheetData>
    <row r="1" ht="109.95" customHeight="1"/>
    <row r="2" ht="19.95" customHeight="1">
      <c r="A2" t="s" s="33">
        <v>40</v>
      </c>
      <c r="B2" t="s" s="34">
        <v>41</v>
      </c>
      <c r="C2" t="s" s="34">
        <v>26</v>
      </c>
      <c r="D2" t="s" s="34">
        <v>42</v>
      </c>
      <c r="E2" t="s" s="34">
        <v>108</v>
      </c>
      <c r="F2" t="s" s="35">
        <v>109</v>
      </c>
    </row>
    <row r="3" ht="68.3" customHeight="1">
      <c r="A3" t="s" s="54">
        <v>45</v>
      </c>
      <c r="B3" t="s" s="55">
        <v>110</v>
      </c>
      <c r="C3" t="s" s="37">
        <v>111</v>
      </c>
      <c r="D3" t="s" s="56">
        <v>112</v>
      </c>
      <c r="E3" s="38"/>
      <c r="F3" s="39"/>
    </row>
    <row r="4" ht="80.45" customHeight="1">
      <c r="A4" s="57"/>
      <c r="B4" t="s" s="58">
        <v>113</v>
      </c>
      <c r="C4" t="s" s="41">
        <v>114</v>
      </c>
      <c r="D4" t="s" s="59">
        <v>115</v>
      </c>
      <c r="E4" s="42"/>
      <c r="F4" s="43"/>
    </row>
    <row r="5" ht="116.45" customHeight="1">
      <c r="A5" t="s" s="61">
        <v>78</v>
      </c>
      <c r="B5" t="s" s="58">
        <v>116</v>
      </c>
      <c r="C5" t="s" s="44">
        <v>117</v>
      </c>
      <c r="D5" t="s" s="60">
        <v>118</v>
      </c>
      <c r="E5" s="45"/>
      <c r="F5" s="46"/>
    </row>
    <row r="6" ht="92.45" customHeight="1">
      <c r="A6" s="57"/>
      <c r="B6" t="s" s="58">
        <v>119</v>
      </c>
      <c r="C6" t="s" s="41">
        <v>120</v>
      </c>
      <c r="D6" t="s" s="59">
        <v>121</v>
      </c>
      <c r="E6" s="42"/>
      <c r="F6" s="43"/>
    </row>
    <row r="7" ht="44.45" customHeight="1">
      <c r="A7" s="57"/>
      <c r="B7" t="s" s="58">
        <v>122</v>
      </c>
      <c r="C7" t="s" s="44">
        <v>123</v>
      </c>
      <c r="D7" s="45"/>
      <c r="E7" s="45"/>
      <c r="F7" s="46"/>
    </row>
    <row r="8" ht="80.45" customHeight="1">
      <c r="A8" t="s" s="61">
        <v>122</v>
      </c>
      <c r="B8" t="s" s="58">
        <v>124</v>
      </c>
      <c r="C8" t="s" s="41">
        <v>125</v>
      </c>
      <c r="D8" t="s" s="59">
        <v>126</v>
      </c>
      <c r="E8" s="42"/>
      <c r="F8" s="43"/>
    </row>
    <row r="9" ht="188.45" customHeight="1">
      <c r="A9" s="57"/>
      <c r="B9" t="s" s="58">
        <v>127</v>
      </c>
      <c r="C9" t="s" s="44">
        <v>128</v>
      </c>
      <c r="D9" t="s" s="60">
        <v>129</v>
      </c>
      <c r="E9" s="45"/>
      <c r="F9" s="46"/>
    </row>
    <row r="10" ht="236.45" customHeight="1">
      <c r="A10" s="57"/>
      <c r="B10" t="s" s="58">
        <v>130</v>
      </c>
      <c r="C10" t="s" s="41">
        <v>131</v>
      </c>
      <c r="D10" t="s" s="59">
        <v>132</v>
      </c>
      <c r="E10" s="42"/>
      <c r="F10" s="43"/>
    </row>
    <row r="11" ht="104.45" customHeight="1">
      <c r="A11" s="57"/>
      <c r="B11" t="s" s="58">
        <v>133</v>
      </c>
      <c r="C11" t="s" s="44">
        <v>134</v>
      </c>
      <c r="D11" s="45"/>
      <c r="E11" s="45"/>
      <c r="F11" s="46"/>
    </row>
    <row r="12" ht="20.45" customHeight="1">
      <c r="A12" s="57"/>
      <c r="B12" s="62"/>
      <c r="C12" s="48"/>
      <c r="D12" s="42"/>
      <c r="E12" s="42"/>
      <c r="F12" s="43"/>
    </row>
    <row r="13" ht="20.05" customHeight="1">
      <c r="A13" s="64"/>
      <c r="B13" t="s" s="65">
        <v>39</v>
      </c>
      <c r="C13" s="50"/>
      <c r="D13" s="71"/>
      <c r="E13" s="51">
        <f>SUM(E3:E11)</f>
        <v>0</v>
      </c>
      <c r="F13" s="52">
        <f>SUM(F3:F11)</f>
        <v>0</v>
      </c>
    </row>
  </sheetData>
  <mergeCells count="4">
    <mergeCell ref="A8:A11"/>
    <mergeCell ref="C7:D7"/>
    <mergeCell ref="A5:A7"/>
    <mergeCell ref="A3:A4"/>
  </mergeCells>
  <pageMargins left="1" right="1" top="1" bottom="1" header="0.25" footer="0.25"/>
  <pageSetup firstPageNumber="1" fitToHeight="1" fitToWidth="1" scale="100" useFirstPageNumber="0" orientation="portrait" pageOrder="downThenOver"/>
  <headerFooter>
    <oddFooter>&amp;C&amp;"Helvetica Neue Medium,Regular"&amp;10&amp;K5F5F5F&amp;P</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dimension ref="A2:B8"/>
  <sheetViews>
    <sheetView workbookViewId="0" showGridLines="0" defaultGridColor="1">
      <pane topLeftCell="B3" xSplit="1" ySplit="2" activePane="bottomRight" state="frozen"/>
    </sheetView>
  </sheetViews>
  <sheetFormatPr defaultColWidth="16.3333" defaultRowHeight="20.05" customHeight="1" outlineLevelRow="0" outlineLevelCol="0"/>
  <cols>
    <col min="1" max="1" width="16.3516" style="72" customWidth="1"/>
    <col min="2" max="2" width="104.883" style="72" customWidth="1"/>
    <col min="3" max="16384" width="16.3516" style="72" customWidth="1"/>
  </cols>
  <sheetData>
    <row r="1" ht="109.95" customHeight="1"/>
    <row r="2" ht="19.95" customHeight="1">
      <c r="A2" t="s" s="33">
        <v>135</v>
      </c>
      <c r="B2" t="s" s="35">
        <v>26</v>
      </c>
    </row>
    <row r="3" ht="44.3" customHeight="1">
      <c r="A3" t="s" s="36">
        <v>136</v>
      </c>
      <c r="B3" t="s" s="73">
        <v>137</v>
      </c>
    </row>
    <row r="4" ht="32.45" customHeight="1">
      <c r="A4" t="s" s="40">
        <v>138</v>
      </c>
      <c r="B4" t="s" s="74">
        <v>139</v>
      </c>
    </row>
    <row r="5" ht="44.45" customHeight="1">
      <c r="A5" t="s" s="40">
        <v>140</v>
      </c>
      <c r="B5" t="s" s="75">
        <v>141</v>
      </c>
    </row>
    <row r="6" ht="44.45" customHeight="1">
      <c r="A6" t="s" s="40">
        <v>142</v>
      </c>
      <c r="B6" t="s" s="74">
        <v>143</v>
      </c>
    </row>
    <row r="7" ht="44.45" customHeight="1">
      <c r="A7" t="s" s="40">
        <v>144</v>
      </c>
      <c r="B7" t="s" s="75">
        <v>145</v>
      </c>
    </row>
    <row r="8" ht="164.05" customHeight="1">
      <c r="A8" t="s" s="49">
        <v>146</v>
      </c>
      <c r="B8" t="s" s="76">
        <v>147</v>
      </c>
    </row>
  </sheetData>
  <pageMargins left="1" right="1" top="1" bottom="1" header="0.25" footer="0.25"/>
  <pageSetup firstPageNumber="1" fitToHeight="1" fitToWidth="1" scale="100" useFirstPageNumber="0" orientation="portrait" pageOrder="downThenOver"/>
  <headerFooter>
    <oddFooter>&amp;C&amp;"Helvetica Neue Medium,Regular"&amp;10&amp;K5F5F5F&amp;P</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dimension ref="A1:B39"/>
  <sheetViews>
    <sheetView workbookViewId="0" showGridLines="0" defaultGridColor="1">
      <pane topLeftCell="B2" xSplit="1" ySplit="1" activePane="bottomRight" state="frozen"/>
    </sheetView>
  </sheetViews>
  <sheetFormatPr defaultColWidth="16.3333" defaultRowHeight="20.05" customHeight="1" outlineLevelRow="0" outlineLevelCol="0"/>
  <cols>
    <col min="1" max="1" width="16.3516" style="77" customWidth="1"/>
    <col min="2" max="2" width="103.93" style="77" customWidth="1"/>
    <col min="3" max="16384" width="16.3516" style="77" customWidth="1"/>
  </cols>
  <sheetData>
    <row r="1" ht="19.95" customHeight="1">
      <c r="A1" t="s" s="33">
        <v>148</v>
      </c>
      <c r="B1" t="s" s="35">
        <v>149</v>
      </c>
    </row>
    <row r="2" ht="20.3" customHeight="1">
      <c r="A2" t="s" s="36">
        <v>150</v>
      </c>
      <c r="B2" t="s" s="73">
        <v>151</v>
      </c>
    </row>
    <row r="3" ht="20.45" customHeight="1">
      <c r="A3" t="s" s="40">
        <v>152</v>
      </c>
      <c r="B3" t="s" s="74">
        <v>153</v>
      </c>
    </row>
    <row r="4" ht="32.45" customHeight="1">
      <c r="A4" t="s" s="40">
        <v>154</v>
      </c>
      <c r="B4" t="s" s="75">
        <v>155</v>
      </c>
    </row>
    <row r="5" ht="32.45" customHeight="1">
      <c r="A5" t="s" s="40">
        <v>156</v>
      </c>
      <c r="B5" t="s" s="74">
        <v>157</v>
      </c>
    </row>
    <row r="6" ht="20.45" customHeight="1">
      <c r="A6" t="s" s="40">
        <v>158</v>
      </c>
      <c r="B6" t="s" s="75">
        <v>159</v>
      </c>
    </row>
    <row r="7" ht="32.45" customHeight="1">
      <c r="A7" t="s" s="40">
        <v>160</v>
      </c>
      <c r="B7" t="s" s="74">
        <v>161</v>
      </c>
    </row>
    <row r="8" ht="32.45" customHeight="1">
      <c r="A8" t="s" s="40">
        <v>162</v>
      </c>
      <c r="B8" t="s" s="75">
        <v>163</v>
      </c>
    </row>
    <row r="9" ht="20.45" customHeight="1">
      <c r="A9" t="s" s="40">
        <v>164</v>
      </c>
      <c r="B9" t="s" s="74">
        <v>165</v>
      </c>
    </row>
    <row r="10" ht="32.45" customHeight="1">
      <c r="A10" t="s" s="40">
        <v>166</v>
      </c>
      <c r="B10" t="s" s="75">
        <v>167</v>
      </c>
    </row>
    <row r="11" ht="20.45" customHeight="1">
      <c r="A11" t="s" s="40">
        <v>168</v>
      </c>
      <c r="B11" t="s" s="74">
        <v>169</v>
      </c>
    </row>
    <row r="12" ht="32.45" customHeight="1">
      <c r="A12" t="s" s="40">
        <v>170</v>
      </c>
      <c r="B12" t="s" s="75">
        <v>171</v>
      </c>
    </row>
    <row r="13" ht="20.45" customHeight="1">
      <c r="A13" t="s" s="40">
        <v>172</v>
      </c>
      <c r="B13" t="s" s="74">
        <v>173</v>
      </c>
    </row>
    <row r="14" ht="20.45" customHeight="1">
      <c r="A14" t="s" s="40">
        <v>174</v>
      </c>
      <c r="B14" t="s" s="75">
        <v>175</v>
      </c>
    </row>
    <row r="15" ht="32.45" customHeight="1">
      <c r="A15" t="s" s="40">
        <v>176</v>
      </c>
      <c r="B15" t="s" s="74">
        <v>177</v>
      </c>
    </row>
    <row r="16" ht="32.45" customHeight="1">
      <c r="A16" t="s" s="40">
        <v>178</v>
      </c>
      <c r="B16" t="s" s="75">
        <v>179</v>
      </c>
    </row>
    <row r="17" ht="32.45" customHeight="1">
      <c r="A17" t="s" s="40">
        <v>180</v>
      </c>
      <c r="B17" t="s" s="74">
        <v>181</v>
      </c>
    </row>
    <row r="18" ht="20.45" customHeight="1">
      <c r="A18" t="s" s="40">
        <v>182</v>
      </c>
      <c r="B18" t="s" s="75">
        <v>183</v>
      </c>
    </row>
    <row r="19" ht="32.45" customHeight="1">
      <c r="A19" t="s" s="40">
        <v>184</v>
      </c>
      <c r="B19" t="s" s="74">
        <v>185</v>
      </c>
    </row>
    <row r="20" ht="32.45" customHeight="1">
      <c r="A20" t="s" s="40">
        <v>186</v>
      </c>
      <c r="B20" t="s" s="75">
        <v>187</v>
      </c>
    </row>
    <row r="21" ht="32.45" customHeight="1">
      <c r="A21" t="s" s="40">
        <v>188</v>
      </c>
      <c r="B21" t="s" s="74">
        <v>189</v>
      </c>
    </row>
    <row r="22" ht="32.45" customHeight="1">
      <c r="A22" t="s" s="40">
        <v>190</v>
      </c>
      <c r="B22" t="s" s="75">
        <v>191</v>
      </c>
    </row>
    <row r="23" ht="32.45" customHeight="1">
      <c r="A23" t="s" s="40">
        <v>192</v>
      </c>
      <c r="B23" t="s" s="74">
        <v>193</v>
      </c>
    </row>
    <row r="24" ht="32.45" customHeight="1">
      <c r="A24" t="s" s="40">
        <v>194</v>
      </c>
      <c r="B24" t="s" s="75">
        <v>195</v>
      </c>
    </row>
    <row r="25" ht="32.45" customHeight="1">
      <c r="A25" t="s" s="40">
        <v>196</v>
      </c>
      <c r="B25" t="s" s="74">
        <v>197</v>
      </c>
    </row>
    <row r="26" ht="32.45" customHeight="1">
      <c r="A26" t="s" s="40">
        <v>198</v>
      </c>
      <c r="B26" t="s" s="75">
        <v>199</v>
      </c>
    </row>
    <row r="27" ht="32.45" customHeight="1">
      <c r="A27" t="s" s="40">
        <v>200</v>
      </c>
      <c r="B27" t="s" s="74">
        <v>201</v>
      </c>
    </row>
    <row r="28" ht="32.45" customHeight="1">
      <c r="A28" t="s" s="40">
        <v>202</v>
      </c>
      <c r="B28" t="s" s="75">
        <v>203</v>
      </c>
    </row>
    <row r="29" ht="32.45" customHeight="1">
      <c r="A29" t="s" s="40">
        <v>204</v>
      </c>
      <c r="B29" t="s" s="74">
        <v>205</v>
      </c>
    </row>
    <row r="30" ht="32.45" customHeight="1">
      <c r="A30" t="s" s="40">
        <v>206</v>
      </c>
      <c r="B30" t="s" s="75">
        <v>207</v>
      </c>
    </row>
    <row r="31" ht="32.45" customHeight="1">
      <c r="A31" t="s" s="40">
        <v>208</v>
      </c>
      <c r="B31" t="s" s="74">
        <v>209</v>
      </c>
    </row>
    <row r="32" ht="20.45" customHeight="1">
      <c r="A32" t="s" s="40">
        <v>210</v>
      </c>
      <c r="B32" t="s" s="75">
        <v>211</v>
      </c>
    </row>
    <row r="33" ht="32.45" customHeight="1">
      <c r="A33" t="s" s="40">
        <v>212</v>
      </c>
      <c r="B33" t="s" s="74">
        <v>213</v>
      </c>
    </row>
    <row r="34" ht="32.45" customHeight="1">
      <c r="A34" t="s" s="40">
        <v>214</v>
      </c>
      <c r="B34" t="s" s="75">
        <v>215</v>
      </c>
    </row>
    <row r="35" ht="32.45" customHeight="1">
      <c r="A35" t="s" s="40">
        <v>216</v>
      </c>
      <c r="B35" t="s" s="74">
        <v>217</v>
      </c>
    </row>
    <row r="36" ht="32.45" customHeight="1">
      <c r="A36" t="s" s="40">
        <v>218</v>
      </c>
      <c r="B36" t="s" s="75">
        <v>219</v>
      </c>
    </row>
    <row r="37" ht="32.45" customHeight="1">
      <c r="A37" t="s" s="40">
        <v>220</v>
      </c>
      <c r="B37" t="s" s="74">
        <v>221</v>
      </c>
    </row>
    <row r="38" ht="20.45" customHeight="1">
      <c r="A38" t="s" s="40">
        <v>222</v>
      </c>
      <c r="B38" t="s" s="75">
        <v>223</v>
      </c>
    </row>
    <row r="39" ht="20.05" customHeight="1">
      <c r="A39" t="s" s="49">
        <v>224</v>
      </c>
      <c r="B39" t="s" s="76">
        <v>225</v>
      </c>
    </row>
  </sheetData>
  <hyperlinks>
    <hyperlink ref="B2" r:id="rId1" location="" tooltip="" display="http://youtu.be/ql1S1wAxJ0E?t=10s"/>
    <hyperlink ref="B3" r:id="rId2" location="" tooltip="" display="http://fluxicon.com/s/pmarticle"/>
    <hyperlink ref="B4" r:id="rId3" location="" tooltip="" display="http://fluxicon.com/blog/2014/02/how-is-process-mining-different-from/"/>
    <hyperlink ref="B5" r:id="rId4" location="" tooltip="" display="http://fluxicon.com/blog/2014/01/why-process-mining-is-better-than-excel-for-process-analysis/"/>
    <hyperlink ref="B7" r:id="rId5" location="" tooltip="" display="http://ceur-ws.org/Vol-1052/paper5.pdf"/>
    <hyperlink ref="B8" r:id="rId6" location="" tooltip="" display="https://fluxicon.com/camp/2012/2"/>
    <hyperlink ref="B9" r:id="rId7" location="" tooltip="" display="https://fluxicon.com/camp/2014/6"/>
    <hyperlink ref="B10" r:id="rId8" location="" tooltip="" display="https://fluxicon.com/blog/2014/04/the-added-value-of-process-mining/"/>
    <hyperlink ref="B11" r:id="rId9" location="" tooltip="" display="http://fluxicon.com/s/casestudiesrefund"/>
    <hyperlink ref="B12" r:id="rId10" location="" tooltip="" display="http://fluxicon.com/blog/2011/10/how-to-reduce-waste-with-process-mining/"/>
    <hyperlink ref="B13" r:id="rId11" location="" tooltip="" display="http://fluxicon.com/s/casestudyfinance"/>
    <hyperlink ref="B14" r:id="rId12" location="" tooltip="" display="http://fluxicon.com/s/itsm"/>
    <hyperlink ref="B15" r:id="rId13" location="" tooltip="" display="http://prebenormen.com/process-improvement/high-level-approach-process-mining"/>
    <hyperlink ref="B16" r:id="rId14" location="" tooltip="" display="https://fluxicon.com/blog/2011/07/process-mining-healthcare-case-study-no-2/"/>
    <hyperlink ref="B17" r:id="rId15" location="" tooltip="" display="https://www.tf-pm.org/resources/casestudy/process-mining-in-the-health-care-domain-case-study-isala-hospital"/>
    <hyperlink ref="B18" r:id="rId16" location="" tooltip="" display="http://fluxicon.com/s/casestudy2"/>
    <hyperlink ref="B19" r:id="rId17" location="" tooltip="" display="https://fluxicon.com/camp/2013/1"/>
    <hyperlink ref="B20" r:id="rId18" location="" tooltip="" display="https://fluxicon.com/camp/2014/5"/>
    <hyperlink ref="B21" r:id="rId19" location="" tooltip="" display="http://fluxicon.com/s/auditingpresentation"/>
    <hyperlink ref="B22" r:id="rId20" location="" tooltip="" display="http://fluxicon.com/s/auditingpaper"/>
    <hyperlink ref="B23" r:id="rId21" location="" tooltip="" display="http://fluxicon.com/download/ProcessMining_AkzoNobel-Capgemini-EN.pdf"/>
    <hyperlink ref="B24" r:id="rId22" location="" tooltip="" display="http://fluxicon.com/blog/2014/04/process-mining-for-analyzing-software-processes/"/>
    <hyperlink ref="B25" r:id="rId23" location="" tooltip="" display="http://fluxicon.com/blog/2009/09/how-process-mining-helped-to-replace-a-legacy-system/"/>
    <hyperlink ref="B26" r:id="rId24" location="" tooltip="" display="https://fluxicon.com/blog/2013/03/new-article-on-process-mining-for-legacy-systems-in-ibm-systems-magazine/"/>
    <hyperlink ref="B27" r:id="rId25" location="" tooltip="" display="https://fluxicon.com/blog/2013/03/new-article-on-process-mining-for-legacy-systems-in-ibm-systems-magazine/"/>
    <hyperlink ref="B28" r:id="rId26" location="" tooltip="" display="http://fluxicon.com/s/custjourney"/>
    <hyperlink ref="B29" r:id="rId27" location="" tooltip="" display="https://fluxicon.com/camp/2014/1"/>
    <hyperlink ref="B30" r:id="rId28" location="" tooltip="" display="http://fluxicon.com/blog/2014/03/case-study-process-mining-to-improve-the-intervention-management-process-at-a-security-services-company/"/>
    <hyperlink ref="B31" r:id="rId29" location="" tooltip="" display="https://fluxicon.com/camp/2014/2"/>
    <hyperlink ref="B32" r:id="rId30" location="" tooltip="" display="http://fluxicon.com/s/casestudysuncorp"/>
    <hyperlink ref="B33" r:id="rId31" location="" tooltip="" display="https://www.youtube.com/watch?v=_UUiwkBMn7g"/>
    <hyperlink ref="B34" r:id="rId32" location="" tooltip="" display="https://summit.stc.org/wp-content/uploads/2024/03/HowtoBuildaBusinessCase.pdf"/>
    <hyperlink ref="B35" r:id="rId33" location="" tooltip="" display="https://fluxicon.com/blog/2024/04/process-mining-business-case/"/>
    <hyperlink ref="B36" r:id="rId34" location="" tooltip="" display="http://prebenormen.com/commentary/reviews/process-mining-disco-part-2-real-process-perform"/>
    <hyperlink ref="B37" r:id="rId35" location="" tooltip="" display="https://fluxicon.com/camp/2013/6"/>
    <hyperlink ref="B38" r:id="rId36" location="" tooltip="" display="https://fluxicon.com/camp/2013/4"/>
    <hyperlink ref="B39" r:id="rId37" location="" tooltip="" display="http://fluxicon.com/s/casestudypackagedelivery"/>
  </hyperlinks>
  <pageMargins left="1" right="1" top="1" bottom="1" header="0.25" footer="0.25"/>
  <pageSetup firstPageNumber="1" fitToHeight="1" fitToWidth="1" scale="100" useFirstPageNumber="0" orientation="portrait" pageOrder="downThenOver"/>
  <headerFooter>
    <oddFooter>&amp;C&amp;"Helvetica Neue Medium,Regular"&amp;10&amp;K5F5F5F&amp;P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